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4" yWindow="-14" windowWidth="17443" windowHeight="52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35" i="1"/>
  <c r="Q80"/>
  <c r="Q81"/>
  <c r="Q79"/>
  <c r="Q73"/>
  <c r="Q71"/>
  <c r="Q72"/>
  <c r="Q74"/>
  <c r="Q75"/>
  <c r="Q70"/>
  <c r="Q56"/>
  <c r="Q54"/>
  <c r="Q57"/>
  <c r="Q58"/>
  <c r="Q59"/>
  <c r="Q60"/>
  <c r="Q53"/>
  <c r="Q61"/>
  <c r="Q62"/>
  <c r="Q63"/>
  <c r="Q64"/>
  <c r="Q65"/>
  <c r="Q66"/>
  <c r="Q55"/>
  <c r="Q40"/>
  <c r="Q41"/>
  <c r="Q42"/>
  <c r="Q43"/>
  <c r="Q35"/>
  <c r="Q44"/>
  <c r="Q45"/>
  <c r="Q34"/>
  <c r="Q46"/>
  <c r="Q37"/>
  <c r="Q47"/>
  <c r="Q39"/>
  <c r="Q48"/>
  <c r="Q49"/>
  <c r="Q36"/>
  <c r="Q38"/>
  <c r="Q19"/>
  <c r="Q21"/>
  <c r="Q23"/>
  <c r="Q20"/>
  <c r="Q24"/>
  <c r="Q25"/>
  <c r="Q26"/>
  <c r="Q27"/>
  <c r="Q28"/>
  <c r="Q18"/>
  <c r="Q29"/>
  <c r="Q17"/>
  <c r="Q30"/>
  <c r="Q22"/>
  <c r="Q5"/>
  <c r="Q8"/>
  <c r="Q9"/>
  <c r="Q10"/>
  <c r="Q11"/>
  <c r="Q12"/>
  <c r="Q6"/>
  <c r="Q13"/>
  <c r="Q7"/>
  <c r="O80"/>
  <c r="O81"/>
  <c r="O79"/>
  <c r="O73"/>
  <c r="O71"/>
  <c r="O72"/>
  <c r="O74"/>
  <c r="O75"/>
  <c r="O70"/>
  <c r="O56"/>
  <c r="O54"/>
  <c r="O57"/>
  <c r="O58"/>
  <c r="O59"/>
  <c r="O60"/>
  <c r="O53"/>
  <c r="O61"/>
  <c r="O62"/>
  <c r="O63"/>
  <c r="O64"/>
  <c r="O65"/>
  <c r="O66"/>
  <c r="O55"/>
  <c r="O40"/>
  <c r="O41"/>
  <c r="O42"/>
  <c r="O43"/>
  <c r="O35"/>
  <c r="O44"/>
  <c r="O45"/>
  <c r="O34"/>
  <c r="O46"/>
  <c r="O37"/>
  <c r="O47"/>
  <c r="O39"/>
  <c r="O48"/>
  <c r="O49"/>
  <c r="O36"/>
  <c r="O38"/>
  <c r="O19"/>
  <c r="O21"/>
  <c r="O23"/>
  <c r="O20"/>
  <c r="O24"/>
  <c r="O25"/>
  <c r="O26"/>
  <c r="O27"/>
  <c r="O28"/>
  <c r="O18"/>
  <c r="O29"/>
  <c r="O17"/>
  <c r="O30"/>
  <c r="O22"/>
  <c r="O5"/>
  <c r="O8"/>
  <c r="O9"/>
  <c r="O10"/>
  <c r="O11"/>
  <c r="O12"/>
  <c r="O6"/>
  <c r="O13"/>
  <c r="O7"/>
  <c r="M5"/>
  <c r="M8"/>
  <c r="M9"/>
  <c r="M10"/>
  <c r="M11"/>
  <c r="M12"/>
  <c r="M6"/>
  <c r="M13"/>
  <c r="M80"/>
  <c r="M79"/>
  <c r="M81" s="1"/>
  <c r="M73"/>
  <c r="M71"/>
  <c r="M72"/>
  <c r="M74"/>
  <c r="M75"/>
  <c r="M70"/>
  <c r="M56"/>
  <c r="M54"/>
  <c r="M57"/>
  <c r="M58"/>
  <c r="M59"/>
  <c r="M60"/>
  <c r="M53"/>
  <c r="M61"/>
  <c r="M62"/>
  <c r="M63"/>
  <c r="M64"/>
  <c r="M65"/>
  <c r="M66"/>
  <c r="M55"/>
  <c r="M40"/>
  <c r="M41"/>
  <c r="M42"/>
  <c r="M43"/>
  <c r="M35"/>
  <c r="M44"/>
  <c r="M45"/>
  <c r="M34"/>
  <c r="M46"/>
  <c r="M37"/>
  <c r="M47"/>
  <c r="M39"/>
  <c r="M48"/>
  <c r="M49"/>
  <c r="M36"/>
  <c r="M38"/>
  <c r="M19"/>
  <c r="M21"/>
  <c r="M23"/>
  <c r="M20"/>
  <c r="M24"/>
  <c r="M25"/>
  <c r="M26"/>
  <c r="M27"/>
  <c r="M28"/>
  <c r="M18"/>
  <c r="M29"/>
  <c r="M17"/>
  <c r="M30"/>
  <c r="M22"/>
  <c r="M7"/>
  <c r="K80"/>
  <c r="K81"/>
  <c r="K79"/>
  <c r="K73"/>
  <c r="K71"/>
  <c r="K72"/>
  <c r="K74"/>
  <c r="K75"/>
  <c r="K70"/>
  <c r="K56"/>
  <c r="K54"/>
  <c r="K57"/>
  <c r="K58"/>
  <c r="K59"/>
  <c r="K60"/>
  <c r="K53"/>
  <c r="K61"/>
  <c r="K62"/>
  <c r="K63"/>
  <c r="K64"/>
  <c r="K65"/>
  <c r="K66"/>
  <c r="K55"/>
  <c r="K40"/>
  <c r="K41"/>
  <c r="K42"/>
  <c r="K43"/>
  <c r="K35"/>
  <c r="K44"/>
  <c r="K45"/>
  <c r="K34"/>
  <c r="K46"/>
  <c r="K37"/>
  <c r="K47"/>
  <c r="K39"/>
  <c r="K48"/>
  <c r="K49"/>
  <c r="K36"/>
  <c r="K38"/>
  <c r="K19"/>
  <c r="K21"/>
  <c r="K23"/>
  <c r="K20"/>
  <c r="K24"/>
  <c r="K25"/>
  <c r="K26"/>
  <c r="K27"/>
  <c r="K28"/>
  <c r="K18"/>
  <c r="K29"/>
  <c r="K17"/>
  <c r="K30"/>
  <c r="K22"/>
  <c r="K5"/>
  <c r="K8"/>
  <c r="K9"/>
  <c r="K10"/>
  <c r="K11"/>
  <c r="K12"/>
  <c r="K6"/>
  <c r="K13"/>
  <c r="K7"/>
  <c r="I80"/>
  <c r="I81"/>
  <c r="I79"/>
  <c r="I73"/>
  <c r="I71"/>
  <c r="I72"/>
  <c r="I74"/>
  <c r="I75"/>
  <c r="I70"/>
  <c r="I56"/>
  <c r="I54"/>
  <c r="I57"/>
  <c r="I58"/>
  <c r="I59"/>
  <c r="I60"/>
  <c r="I53"/>
  <c r="I61"/>
  <c r="I62"/>
  <c r="I63"/>
  <c r="I64"/>
  <c r="I65"/>
  <c r="I66"/>
  <c r="I55"/>
  <c r="G66"/>
  <c r="I40"/>
  <c r="I41"/>
  <c r="I42"/>
  <c r="I43"/>
  <c r="I35"/>
  <c r="I44"/>
  <c r="I45"/>
  <c r="I34"/>
  <c r="I46"/>
  <c r="I37"/>
  <c r="I47"/>
  <c r="I39"/>
  <c r="I48"/>
  <c r="I49"/>
  <c r="I36"/>
  <c r="I38"/>
  <c r="I19"/>
  <c r="I21"/>
  <c r="I23"/>
  <c r="I20"/>
  <c r="I24"/>
  <c r="I25"/>
  <c r="I26"/>
  <c r="I27"/>
  <c r="I28"/>
  <c r="I18"/>
  <c r="I29"/>
  <c r="I17"/>
  <c r="I30"/>
  <c r="I22"/>
  <c r="I5"/>
  <c r="I8"/>
  <c r="I9"/>
  <c r="I10"/>
  <c r="I11"/>
  <c r="I12"/>
  <c r="I6"/>
  <c r="I13"/>
  <c r="I7"/>
  <c r="E66"/>
  <c r="C66"/>
  <c r="R66" s="1"/>
  <c r="S66" s="1"/>
  <c r="G80"/>
  <c r="G81"/>
  <c r="G79"/>
  <c r="G73"/>
  <c r="G71"/>
  <c r="G72"/>
  <c r="G74"/>
  <c r="G75"/>
  <c r="G70"/>
  <c r="G65"/>
  <c r="G56"/>
  <c r="G54"/>
  <c r="G57"/>
  <c r="G58"/>
  <c r="G59"/>
  <c r="G60"/>
  <c r="G53"/>
  <c r="G61"/>
  <c r="G62"/>
  <c r="G63"/>
  <c r="G64"/>
  <c r="G55"/>
  <c r="G40"/>
  <c r="G41"/>
  <c r="G42"/>
  <c r="G43"/>
  <c r="G35"/>
  <c r="G44"/>
  <c r="G45"/>
  <c r="G34"/>
  <c r="G46"/>
  <c r="G37"/>
  <c r="G47"/>
  <c r="G39"/>
  <c r="G48"/>
  <c r="G49"/>
  <c r="G36"/>
  <c r="G38"/>
  <c r="G19"/>
  <c r="G21"/>
  <c r="G23"/>
  <c r="G20"/>
  <c r="G24"/>
  <c r="G25"/>
  <c r="G26"/>
  <c r="G27"/>
  <c r="G28"/>
  <c r="G18"/>
  <c r="G29"/>
  <c r="G17"/>
  <c r="G30"/>
  <c r="G22"/>
  <c r="G5"/>
  <c r="G8"/>
  <c r="G9"/>
  <c r="G10"/>
  <c r="G11"/>
  <c r="G12"/>
  <c r="G6"/>
  <c r="G13"/>
  <c r="G7"/>
  <c r="E13"/>
  <c r="C13"/>
  <c r="R13" s="1"/>
  <c r="S13" s="1"/>
  <c r="E80"/>
  <c r="E81"/>
  <c r="E79"/>
  <c r="E73"/>
  <c r="E71"/>
  <c r="E72"/>
  <c r="E74"/>
  <c r="E75"/>
  <c r="E70"/>
  <c r="E56"/>
  <c r="E54"/>
  <c r="E57"/>
  <c r="E58"/>
  <c r="E59"/>
  <c r="E60"/>
  <c r="E53"/>
  <c r="E61"/>
  <c r="E62"/>
  <c r="E63"/>
  <c r="E64"/>
  <c r="E65"/>
  <c r="E55"/>
  <c r="E40"/>
  <c r="E41"/>
  <c r="E34"/>
  <c r="E36"/>
  <c r="E43"/>
  <c r="E35"/>
  <c r="E47"/>
  <c r="E37"/>
  <c r="E48"/>
  <c r="E42"/>
  <c r="E46"/>
  <c r="E39"/>
  <c r="E45"/>
  <c r="E49"/>
  <c r="E44"/>
  <c r="C44"/>
  <c r="R44" s="1"/>
  <c r="S44" s="1"/>
  <c r="E38"/>
  <c r="C49"/>
  <c r="R49" s="1"/>
  <c r="S49" s="1"/>
  <c r="E19"/>
  <c r="E21"/>
  <c r="E23"/>
  <c r="E20"/>
  <c r="E24"/>
  <c r="E25"/>
  <c r="E26"/>
  <c r="E27"/>
  <c r="E28"/>
  <c r="E18"/>
  <c r="E29"/>
  <c r="E17"/>
  <c r="E30"/>
  <c r="E22"/>
  <c r="E5"/>
  <c r="E8"/>
  <c r="E9"/>
  <c r="E10"/>
  <c r="E11"/>
  <c r="E12"/>
  <c r="E6"/>
  <c r="E7"/>
  <c r="C80"/>
  <c r="R80" s="1"/>
  <c r="S80" s="1"/>
  <c r="T80" s="1"/>
  <c r="U80" s="1"/>
  <c r="C81"/>
  <c r="C79"/>
  <c r="R79" s="1"/>
  <c r="S79" s="1"/>
  <c r="T79" s="1"/>
  <c r="C73"/>
  <c r="R73" s="1"/>
  <c r="S73" s="1"/>
  <c r="C71"/>
  <c r="R71" s="1"/>
  <c r="S71" s="1"/>
  <c r="C72"/>
  <c r="R72" s="1"/>
  <c r="S72" s="1"/>
  <c r="C74"/>
  <c r="R74" s="1"/>
  <c r="S74" s="1"/>
  <c r="C75"/>
  <c r="R75" s="1"/>
  <c r="S75" s="1"/>
  <c r="C70"/>
  <c r="R70" s="1"/>
  <c r="S70" s="1"/>
  <c r="C56"/>
  <c r="R56" s="1"/>
  <c r="S56" s="1"/>
  <c r="C54"/>
  <c r="R54" s="1"/>
  <c r="S54" s="1"/>
  <c r="C57"/>
  <c r="R57" s="1"/>
  <c r="S57" s="1"/>
  <c r="C58"/>
  <c r="R58" s="1"/>
  <c r="S58" s="1"/>
  <c r="C59"/>
  <c r="R59" s="1"/>
  <c r="S59" s="1"/>
  <c r="C60"/>
  <c r="R60" s="1"/>
  <c r="S60" s="1"/>
  <c r="C53"/>
  <c r="R53" s="1"/>
  <c r="S53" s="1"/>
  <c r="C61"/>
  <c r="R61" s="1"/>
  <c r="S61" s="1"/>
  <c r="C62"/>
  <c r="R62" s="1"/>
  <c r="S62" s="1"/>
  <c r="C63"/>
  <c r="R63" s="1"/>
  <c r="S63" s="1"/>
  <c r="C64"/>
  <c r="R64" s="1"/>
  <c r="S64" s="1"/>
  <c r="C65"/>
  <c r="R65" s="1"/>
  <c r="S65" s="1"/>
  <c r="C55"/>
  <c r="R55" s="1"/>
  <c r="S55" s="1"/>
  <c r="C40"/>
  <c r="R40" s="1"/>
  <c r="S40" s="1"/>
  <c r="C41"/>
  <c r="R41" s="1"/>
  <c r="S41" s="1"/>
  <c r="C34"/>
  <c r="R34" s="1"/>
  <c r="S34" s="1"/>
  <c r="T34" s="1"/>
  <c r="C36"/>
  <c r="R36" s="1"/>
  <c r="S36" s="1"/>
  <c r="C43"/>
  <c r="R43" s="1"/>
  <c r="S43" s="1"/>
  <c r="C35"/>
  <c r="R35" s="1"/>
  <c r="S35" s="1"/>
  <c r="C47"/>
  <c r="R47" s="1"/>
  <c r="S47" s="1"/>
  <c r="C37"/>
  <c r="R37" s="1"/>
  <c r="S37" s="1"/>
  <c r="C48"/>
  <c r="R48" s="1"/>
  <c r="S48" s="1"/>
  <c r="C42"/>
  <c r="R42" s="1"/>
  <c r="S42" s="1"/>
  <c r="C46"/>
  <c r="R46" s="1"/>
  <c r="S46" s="1"/>
  <c r="C39"/>
  <c r="R39" s="1"/>
  <c r="S39" s="1"/>
  <c r="C45"/>
  <c r="R45" s="1"/>
  <c r="S45" s="1"/>
  <c r="C38"/>
  <c r="R38" s="1"/>
  <c r="S38" s="1"/>
  <c r="C19"/>
  <c r="R19" s="1"/>
  <c r="S19" s="1"/>
  <c r="C21"/>
  <c r="R21" s="1"/>
  <c r="S21" s="1"/>
  <c r="C23"/>
  <c r="R23" s="1"/>
  <c r="S23" s="1"/>
  <c r="C20"/>
  <c r="R20" s="1"/>
  <c r="S20" s="1"/>
  <c r="C24"/>
  <c r="R24" s="1"/>
  <c r="S24" s="1"/>
  <c r="C25"/>
  <c r="R25" s="1"/>
  <c r="S25" s="1"/>
  <c r="C26"/>
  <c r="R26" s="1"/>
  <c r="S26" s="1"/>
  <c r="C27"/>
  <c r="R27" s="1"/>
  <c r="S27" s="1"/>
  <c r="C28"/>
  <c r="R28" s="1"/>
  <c r="S28" s="1"/>
  <c r="C18"/>
  <c r="R18" s="1"/>
  <c r="S18" s="1"/>
  <c r="C29"/>
  <c r="R29" s="1"/>
  <c r="S29" s="1"/>
  <c r="C17"/>
  <c r="R17" s="1"/>
  <c r="S17" s="1"/>
  <c r="C30"/>
  <c r="R30" s="1"/>
  <c r="S30" s="1"/>
  <c r="C22"/>
  <c r="R22" s="1"/>
  <c r="S22" s="1"/>
  <c r="C6"/>
  <c r="C12"/>
  <c r="R12" s="1"/>
  <c r="S12" s="1"/>
  <c r="C11"/>
  <c r="C10"/>
  <c r="R10" s="1"/>
  <c r="S10" s="1"/>
  <c r="C9"/>
  <c r="C8"/>
  <c r="R8" s="1"/>
  <c r="S8" s="1"/>
  <c r="C5"/>
  <c r="C7"/>
  <c r="R7" s="1"/>
  <c r="S7" s="1"/>
  <c r="R81" l="1"/>
  <c r="S81" s="1"/>
  <c r="T81" s="1"/>
  <c r="U81" s="1"/>
  <c r="T73"/>
  <c r="T72"/>
  <c r="T75"/>
  <c r="U75" s="1"/>
  <c r="T70"/>
  <c r="T71"/>
  <c r="U71" s="1"/>
  <c r="T74"/>
  <c r="U74" s="1"/>
  <c r="T56"/>
  <c r="U56" s="1"/>
  <c r="T57"/>
  <c r="U57" s="1"/>
  <c r="T59"/>
  <c r="U59" s="1"/>
  <c r="T53"/>
  <c r="T62"/>
  <c r="U62" s="1"/>
  <c r="T64"/>
  <c r="U64" s="1"/>
  <c r="T66"/>
  <c r="U66" s="1"/>
  <c r="T55"/>
  <c r="U55" s="1"/>
  <c r="T54"/>
  <c r="T58"/>
  <c r="U58" s="1"/>
  <c r="T60"/>
  <c r="U60" s="1"/>
  <c r="T61"/>
  <c r="U61" s="1"/>
  <c r="T63"/>
  <c r="U63" s="1"/>
  <c r="T65"/>
  <c r="U65" s="1"/>
  <c r="T40"/>
  <c r="U40" s="1"/>
  <c r="T42"/>
  <c r="U42" s="1"/>
  <c r="T44"/>
  <c r="U44" s="1"/>
  <c r="T46"/>
  <c r="U46" s="1"/>
  <c r="T47"/>
  <c r="U47" s="1"/>
  <c r="T48"/>
  <c r="U48" s="1"/>
  <c r="T36"/>
  <c r="T38"/>
  <c r="T41"/>
  <c r="U41" s="1"/>
  <c r="T43"/>
  <c r="U43" s="1"/>
  <c r="T45"/>
  <c r="U45" s="1"/>
  <c r="T37"/>
  <c r="T39"/>
  <c r="T49"/>
  <c r="U49" s="1"/>
  <c r="T30"/>
  <c r="U30" s="1"/>
  <c r="T29"/>
  <c r="U29" s="1"/>
  <c r="T28"/>
  <c r="U28" s="1"/>
  <c r="T26"/>
  <c r="U26" s="1"/>
  <c r="T24"/>
  <c r="U24" s="1"/>
  <c r="T23"/>
  <c r="U23" s="1"/>
  <c r="T19"/>
  <c r="T22"/>
  <c r="U22" s="1"/>
  <c r="T17"/>
  <c r="T18"/>
  <c r="T27"/>
  <c r="U27" s="1"/>
  <c r="T25"/>
  <c r="U25" s="1"/>
  <c r="T20"/>
  <c r="U20" s="1"/>
  <c r="T21"/>
  <c r="R5"/>
  <c r="S5" s="1"/>
  <c r="R9"/>
  <c r="S9" s="1"/>
  <c r="R11"/>
  <c r="S11" s="1"/>
  <c r="R6"/>
  <c r="S6" s="1"/>
  <c r="T7"/>
  <c r="U7" s="1"/>
  <c r="T11"/>
  <c r="U11" s="1"/>
  <c r="T5"/>
  <c r="T13"/>
  <c r="U13" s="1"/>
  <c r="T12"/>
  <c r="U12" s="1"/>
  <c r="T10"/>
  <c r="U10" s="1"/>
  <c r="T8"/>
  <c r="U8" s="1"/>
  <c r="U79" l="1"/>
  <c r="U70"/>
  <c r="U72"/>
  <c r="U73"/>
  <c r="U54"/>
  <c r="U53"/>
  <c r="U37"/>
  <c r="U38"/>
  <c r="U39"/>
  <c r="U36"/>
  <c r="U34"/>
  <c r="U35"/>
  <c r="U17"/>
  <c r="U19"/>
  <c r="U21"/>
  <c r="U18"/>
  <c r="T9"/>
  <c r="U9" s="1"/>
  <c r="U5"/>
  <c r="T6"/>
  <c r="U6" s="1"/>
</calcChain>
</file>

<file path=xl/sharedStrings.xml><?xml version="1.0" encoding="utf-8"?>
<sst xmlns="http://schemas.openxmlformats.org/spreadsheetml/2006/main" count="548" uniqueCount="80">
  <si>
    <t>Кубок Кредо</t>
  </si>
  <si>
    <t>Участников</t>
  </si>
  <si>
    <t>К-т регаты</t>
  </si>
  <si>
    <t>Группа 1</t>
  </si>
  <si>
    <t>Ирбис</t>
  </si>
  <si>
    <t>Лотос</t>
  </si>
  <si>
    <t>Отрада</t>
  </si>
  <si>
    <t>Ларус</t>
  </si>
  <si>
    <t>Место</t>
  </si>
  <si>
    <t>Очки</t>
  </si>
  <si>
    <t>Винни-Пух</t>
  </si>
  <si>
    <t>Корсар</t>
  </si>
  <si>
    <t>Кальмар</t>
  </si>
  <si>
    <t>Лилия</t>
  </si>
  <si>
    <t>Группа 2</t>
  </si>
  <si>
    <t>Афродита</t>
  </si>
  <si>
    <t>Кобра</t>
  </si>
  <si>
    <t>Антей</t>
  </si>
  <si>
    <t>Таис</t>
  </si>
  <si>
    <t>Афина</t>
  </si>
  <si>
    <t>Мираж</t>
  </si>
  <si>
    <t>Даль</t>
  </si>
  <si>
    <t>Кот</t>
  </si>
  <si>
    <t>Спрей</t>
  </si>
  <si>
    <t>Дракон</t>
  </si>
  <si>
    <t>Корфу</t>
  </si>
  <si>
    <t>Азов</t>
  </si>
  <si>
    <t>Ассоль</t>
  </si>
  <si>
    <t>Наварин</t>
  </si>
  <si>
    <t>Аврора</t>
  </si>
  <si>
    <t>Апрель</t>
  </si>
  <si>
    <t>Ариель</t>
  </si>
  <si>
    <t>Саманта</t>
  </si>
  <si>
    <t>Ювента</t>
  </si>
  <si>
    <t>Джаз</t>
  </si>
  <si>
    <t>Европа</t>
  </si>
  <si>
    <t>Тайфун</t>
  </si>
  <si>
    <t>Спарта</t>
  </si>
  <si>
    <t>Чайка</t>
  </si>
  <si>
    <t>Атлант</t>
  </si>
  <si>
    <t>Синоп</t>
  </si>
  <si>
    <t>Торнадо</t>
  </si>
  <si>
    <t>Очаков</t>
  </si>
  <si>
    <t>н/у</t>
  </si>
  <si>
    <t>Группа 3</t>
  </si>
  <si>
    <t>Группа 4</t>
  </si>
  <si>
    <t>Мрия</t>
  </si>
  <si>
    <t>Ника</t>
  </si>
  <si>
    <t>Вулкан</t>
  </si>
  <si>
    <t>Юнона</t>
  </si>
  <si>
    <t>Чингис</t>
  </si>
  <si>
    <t>Аста</t>
  </si>
  <si>
    <t>Александра</t>
  </si>
  <si>
    <t>Агат</t>
  </si>
  <si>
    <t>Морск. Волк</t>
  </si>
  <si>
    <t>Энергия</t>
  </si>
  <si>
    <t>Союз</t>
  </si>
  <si>
    <t>Ольга</t>
  </si>
  <si>
    <t>Фараон</t>
  </si>
  <si>
    <t>Группа 5</t>
  </si>
  <si>
    <t>Киви</t>
  </si>
  <si>
    <t>Наяда</t>
  </si>
  <si>
    <t>Катерина</t>
  </si>
  <si>
    <t>Адмирал</t>
  </si>
  <si>
    <t>Инесса</t>
  </si>
  <si>
    <t>Белый медведь</t>
  </si>
  <si>
    <t>Союз-М</t>
  </si>
  <si>
    <t>Группа 6</t>
  </si>
  <si>
    <t>Кубок Ольшанцев</t>
  </si>
  <si>
    <t>Экологическая регата</t>
  </si>
  <si>
    <t>Акварель</t>
  </si>
  <si>
    <t>Кубок Ротари</t>
  </si>
  <si>
    <t>Капелька</t>
  </si>
  <si>
    <t>Кубок им. Голикова</t>
  </si>
  <si>
    <t>Ольвия-2013</t>
  </si>
  <si>
    <t>Кубок им. Ю.И. Макарова</t>
  </si>
  <si>
    <t>Кубок им. С.О. Макарова</t>
  </si>
  <si>
    <t>К-во гонок у
яхты</t>
  </si>
  <si>
    <t>Сумма очков
в рейтинге</t>
  </si>
  <si>
    <t>Сумма с
 выбросом 2-х худших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</si>
</sst>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2" fillId="0" borderId="1" xfId="0" applyFont="1" applyFill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2" fillId="0" borderId="4" xfId="0" applyFont="1" applyBorder="1" applyProtection="1"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workbookViewId="0">
      <pane xSplit="1" ySplit="1" topLeftCell="B2" activePane="bottomRight" state="frozenSplit"/>
      <selection pane="topRight" activeCell="B1" sqref="B1"/>
      <selection pane="bottomLeft"/>
      <selection pane="bottomRight" activeCell="J34" sqref="J34"/>
    </sheetView>
  </sheetViews>
  <sheetFormatPr defaultRowHeight="14.3"/>
  <cols>
    <col min="1" max="1" width="14.5" style="17" customWidth="1"/>
    <col min="2" max="2" width="12.625" style="21" customWidth="1"/>
    <col min="3" max="3" width="8.25" style="21" customWidth="1"/>
    <col min="4" max="4" width="11.625" style="21" customWidth="1"/>
    <col min="5" max="5" width="9.25" style="17" customWidth="1"/>
    <col min="6" max="6" width="11.25" style="21" customWidth="1"/>
    <col min="7" max="7" width="10.25" style="17" customWidth="1"/>
    <col min="8" max="8" width="13.25" style="21" customWidth="1"/>
    <col min="9" max="9" width="6.25" style="17" customWidth="1"/>
    <col min="10" max="10" width="12.125" style="21" customWidth="1"/>
    <col min="11" max="11" width="9" style="17" customWidth="1"/>
    <col min="12" max="12" width="12.25" style="21" customWidth="1"/>
    <col min="13" max="13" width="6.875" style="17" customWidth="1"/>
    <col min="14" max="14" width="15.25" style="21" customWidth="1"/>
    <col min="15" max="15" width="8.375" style="17" customWidth="1"/>
    <col min="16" max="16" width="14" style="21" customWidth="1"/>
    <col min="17" max="17" width="9" style="17"/>
    <col min="18" max="18" width="12" style="21" customWidth="1"/>
    <col min="19" max="19" width="13.25" style="21" customWidth="1"/>
    <col min="20" max="20" width="13.375" style="21" customWidth="1"/>
    <col min="21" max="21" width="10" style="21" customWidth="1"/>
    <col min="22" max="16384" width="9" style="17"/>
  </cols>
  <sheetData>
    <row r="1" spans="1:21" s="1" customFormat="1" ht="42.8">
      <c r="B1" s="2" t="s">
        <v>0</v>
      </c>
      <c r="C1" s="3"/>
      <c r="D1" s="4" t="s">
        <v>68</v>
      </c>
      <c r="E1" s="5"/>
      <c r="F1" s="6" t="s">
        <v>69</v>
      </c>
      <c r="G1" s="7"/>
      <c r="H1" s="2" t="s">
        <v>71</v>
      </c>
      <c r="I1" s="5"/>
      <c r="J1" s="4" t="s">
        <v>73</v>
      </c>
      <c r="K1" s="5"/>
      <c r="L1" s="4" t="s">
        <v>74</v>
      </c>
      <c r="M1" s="5"/>
      <c r="N1" s="4" t="s">
        <v>75</v>
      </c>
      <c r="O1" s="5"/>
      <c r="P1" s="4" t="s">
        <v>76</v>
      </c>
      <c r="Q1" s="5"/>
      <c r="R1" s="8" t="s">
        <v>77</v>
      </c>
      <c r="S1" s="8" t="s">
        <v>78</v>
      </c>
      <c r="T1" s="8" t="s">
        <v>79</v>
      </c>
      <c r="U1" s="9" t="s">
        <v>8</v>
      </c>
    </row>
    <row r="2" spans="1:21" s="10" customFormat="1" ht="16.3" customHeight="1">
      <c r="B2" s="11" t="s">
        <v>2</v>
      </c>
      <c r="C2" s="12">
        <v>1.1000000000000001</v>
      </c>
      <c r="D2" s="11" t="s">
        <v>2</v>
      </c>
      <c r="E2" s="12">
        <v>1.1000000000000001</v>
      </c>
      <c r="F2" s="11" t="s">
        <v>2</v>
      </c>
      <c r="G2" s="12">
        <v>1.2</v>
      </c>
      <c r="H2" s="11" t="s">
        <v>2</v>
      </c>
      <c r="I2" s="12">
        <v>1</v>
      </c>
      <c r="J2" s="11" t="s">
        <v>2</v>
      </c>
      <c r="K2" s="12">
        <v>1</v>
      </c>
      <c r="L2" s="11" t="s">
        <v>2</v>
      </c>
      <c r="M2" s="12">
        <v>1</v>
      </c>
      <c r="N2" s="11" t="s">
        <v>2</v>
      </c>
      <c r="O2" s="12">
        <v>1.2</v>
      </c>
      <c r="P2" s="11" t="s">
        <v>2</v>
      </c>
      <c r="Q2" s="12">
        <v>1.1000000000000001</v>
      </c>
      <c r="R2" s="13"/>
      <c r="S2" s="13"/>
      <c r="T2" s="13"/>
      <c r="U2" s="13"/>
    </row>
    <row r="3" spans="1:21">
      <c r="A3" s="9" t="s">
        <v>3</v>
      </c>
      <c r="B3" s="14" t="s">
        <v>1</v>
      </c>
      <c r="C3" s="15">
        <v>4</v>
      </c>
      <c r="D3" s="14" t="s">
        <v>1</v>
      </c>
      <c r="E3" s="15">
        <v>3</v>
      </c>
      <c r="F3" s="14" t="s">
        <v>1</v>
      </c>
      <c r="G3" s="15">
        <v>8</v>
      </c>
      <c r="H3" s="14" t="s">
        <v>1</v>
      </c>
      <c r="I3" s="15">
        <v>2</v>
      </c>
      <c r="J3" s="14" t="s">
        <v>1</v>
      </c>
      <c r="K3" s="15">
        <v>2</v>
      </c>
      <c r="L3" s="14" t="s">
        <v>1</v>
      </c>
      <c r="M3" s="15">
        <v>2</v>
      </c>
      <c r="N3" s="14" t="s">
        <v>1</v>
      </c>
      <c r="O3" s="15">
        <v>4</v>
      </c>
      <c r="P3" s="14" t="s">
        <v>1</v>
      </c>
      <c r="Q3" s="15">
        <v>3</v>
      </c>
      <c r="R3" s="16"/>
      <c r="S3" s="16"/>
      <c r="T3" s="16"/>
      <c r="U3" s="16"/>
    </row>
    <row r="4" spans="1:21">
      <c r="A4" s="13"/>
      <c r="B4" s="18" t="s">
        <v>8</v>
      </c>
      <c r="C4" s="18" t="s">
        <v>9</v>
      </c>
      <c r="D4" s="18" t="s">
        <v>8</v>
      </c>
      <c r="E4" s="18" t="s">
        <v>9</v>
      </c>
      <c r="F4" s="18" t="s">
        <v>8</v>
      </c>
      <c r="G4" s="18" t="s">
        <v>9</v>
      </c>
      <c r="H4" s="18" t="s">
        <v>8</v>
      </c>
      <c r="I4" s="18" t="s">
        <v>9</v>
      </c>
      <c r="J4" s="18" t="s">
        <v>8</v>
      </c>
      <c r="K4" s="18" t="s">
        <v>9</v>
      </c>
      <c r="L4" s="18" t="s">
        <v>8</v>
      </c>
      <c r="M4" s="18" t="s">
        <v>9</v>
      </c>
      <c r="N4" s="18" t="s">
        <v>8</v>
      </c>
      <c r="O4" s="18" t="s">
        <v>9</v>
      </c>
      <c r="P4" s="18" t="s">
        <v>8</v>
      </c>
      <c r="Q4" s="18" t="s">
        <v>9</v>
      </c>
      <c r="R4" s="16"/>
      <c r="S4" s="16"/>
      <c r="T4" s="16"/>
      <c r="U4" s="16"/>
    </row>
    <row r="5" spans="1:21">
      <c r="A5" s="19" t="s">
        <v>4</v>
      </c>
      <c r="B5" s="16">
        <v>1</v>
      </c>
      <c r="C5" s="16">
        <f t="shared" ref="C5:C13" si="0">IFERROR(($C$3-(B5-1))*$C$2, 0)</f>
        <v>4.4000000000000004</v>
      </c>
      <c r="D5" s="16">
        <v>3</v>
      </c>
      <c r="E5" s="16">
        <f t="shared" ref="E5:E13" si="1">IFERROR(($E$3-(D5-1))*$E$2, 0)</f>
        <v>1.1000000000000001</v>
      </c>
      <c r="F5" s="16">
        <v>2</v>
      </c>
      <c r="G5" s="16">
        <f t="shared" ref="G5:G13" si="2">IFERROR(($G$3-(F5-1))*$G$2, 0)</f>
        <v>8.4</v>
      </c>
      <c r="H5" s="16" t="s">
        <v>43</v>
      </c>
      <c r="I5" s="16">
        <f t="shared" ref="I5:I13" si="3">IFERROR(($I$3-(H5-1))*$I$2, 0)</f>
        <v>0</v>
      </c>
      <c r="J5" s="16" t="s">
        <v>43</v>
      </c>
      <c r="K5" s="16">
        <f t="shared" ref="K5:K13" si="4">IFERROR(($K$3-(J5-1))*$K$2, 0)</f>
        <v>0</v>
      </c>
      <c r="L5" s="16" t="s">
        <v>43</v>
      </c>
      <c r="M5" s="16">
        <f t="shared" ref="M5:M13" si="5">IFERROR(($M$3-(L5-1))*$M$2, 0)</f>
        <v>0</v>
      </c>
      <c r="N5" s="16">
        <v>3</v>
      </c>
      <c r="O5" s="16">
        <f t="shared" ref="O5:O13" si="6">IFERROR(($O$3-(N5-1))*$O$2, 0)</f>
        <v>2.4</v>
      </c>
      <c r="P5" s="16">
        <v>1</v>
      </c>
      <c r="Q5" s="16">
        <f t="shared" ref="Q5:Q13" si="7">IFERROR(($Q$3-(P5-1))*$Q$2, 0)</f>
        <v>3.3000000000000003</v>
      </c>
      <c r="R5" s="16">
        <f t="shared" ref="R5:R13" si="8">8-COUNTIF(B5:Q5,"=0")</f>
        <v>5</v>
      </c>
      <c r="S5" s="16">
        <f t="shared" ref="S5:S13" si="9">IF(R5&gt;=4,C5+E5+G5+I5+K5+M5+O5+Q5,0)</f>
        <v>19.600000000000001</v>
      </c>
      <c r="T5" s="16">
        <f t="shared" ref="T5:T13" si="10">IF(R5&lt;=6,S5,"считать")</f>
        <v>19.600000000000001</v>
      </c>
      <c r="U5" s="16">
        <f t="shared" ref="U5:U13" si="11">IF(T5&lt;&gt;0,RANK(T5,T$5:T$13,0), 0 )</f>
        <v>1</v>
      </c>
    </row>
    <row r="6" spans="1:21">
      <c r="A6" s="19" t="s">
        <v>6</v>
      </c>
      <c r="B6" s="16">
        <v>3</v>
      </c>
      <c r="C6" s="16">
        <f t="shared" si="0"/>
        <v>2.2000000000000002</v>
      </c>
      <c r="D6" s="16">
        <v>2</v>
      </c>
      <c r="E6" s="16">
        <f t="shared" si="1"/>
        <v>2.2000000000000002</v>
      </c>
      <c r="F6" s="16">
        <v>4</v>
      </c>
      <c r="G6" s="16">
        <f t="shared" si="2"/>
        <v>6</v>
      </c>
      <c r="H6" s="16" t="s">
        <v>43</v>
      </c>
      <c r="I6" s="16">
        <f t="shared" si="3"/>
        <v>0</v>
      </c>
      <c r="J6" s="16">
        <v>1</v>
      </c>
      <c r="K6" s="16">
        <f t="shared" si="4"/>
        <v>2</v>
      </c>
      <c r="L6" s="16" t="s">
        <v>43</v>
      </c>
      <c r="M6" s="16">
        <f t="shared" si="5"/>
        <v>0</v>
      </c>
      <c r="N6" s="16">
        <v>1</v>
      </c>
      <c r="O6" s="16">
        <f t="shared" si="6"/>
        <v>4.8</v>
      </c>
      <c r="P6" s="16" t="s">
        <v>43</v>
      </c>
      <c r="Q6" s="16">
        <f t="shared" si="7"/>
        <v>0</v>
      </c>
      <c r="R6" s="16">
        <f t="shared" si="8"/>
        <v>5</v>
      </c>
      <c r="S6" s="16">
        <f t="shared" si="9"/>
        <v>17.2</v>
      </c>
      <c r="T6" s="16">
        <f t="shared" si="10"/>
        <v>17.2</v>
      </c>
      <c r="U6" s="16">
        <f t="shared" si="11"/>
        <v>2</v>
      </c>
    </row>
    <row r="7" spans="1:21">
      <c r="A7" s="19" t="s">
        <v>10</v>
      </c>
      <c r="B7" s="16" t="s">
        <v>43</v>
      </c>
      <c r="C7" s="16">
        <f t="shared" si="0"/>
        <v>0</v>
      </c>
      <c r="D7" s="16">
        <v>1</v>
      </c>
      <c r="E7" s="16">
        <f t="shared" si="1"/>
        <v>3.3000000000000003</v>
      </c>
      <c r="F7" s="16">
        <v>1</v>
      </c>
      <c r="G7" s="16">
        <f t="shared" si="2"/>
        <v>9.6</v>
      </c>
      <c r="H7" s="16" t="s">
        <v>43</v>
      </c>
      <c r="I7" s="16">
        <f t="shared" si="3"/>
        <v>0</v>
      </c>
      <c r="J7" s="16" t="s">
        <v>43</v>
      </c>
      <c r="K7" s="16">
        <f t="shared" si="4"/>
        <v>0</v>
      </c>
      <c r="L7" s="16" t="s">
        <v>43</v>
      </c>
      <c r="M7" s="16">
        <f t="shared" si="5"/>
        <v>0</v>
      </c>
      <c r="N7" s="16">
        <v>2</v>
      </c>
      <c r="O7" s="16">
        <f t="shared" si="6"/>
        <v>3.5999999999999996</v>
      </c>
      <c r="P7" s="16" t="s">
        <v>43</v>
      </c>
      <c r="Q7" s="16">
        <f t="shared" si="7"/>
        <v>0</v>
      </c>
      <c r="R7" s="16">
        <f t="shared" si="8"/>
        <v>3</v>
      </c>
      <c r="S7" s="16">
        <f t="shared" si="9"/>
        <v>0</v>
      </c>
      <c r="T7" s="16">
        <f t="shared" si="10"/>
        <v>0</v>
      </c>
      <c r="U7" s="16">
        <f t="shared" si="11"/>
        <v>0</v>
      </c>
    </row>
    <row r="8" spans="1:21">
      <c r="A8" s="19" t="s">
        <v>12</v>
      </c>
      <c r="B8" s="16" t="s">
        <v>43</v>
      </c>
      <c r="C8" s="16">
        <f t="shared" si="0"/>
        <v>0</v>
      </c>
      <c r="D8" s="16" t="s">
        <v>43</v>
      </c>
      <c r="E8" s="16">
        <f t="shared" si="1"/>
        <v>0</v>
      </c>
      <c r="F8" s="16">
        <v>8</v>
      </c>
      <c r="G8" s="16">
        <f t="shared" si="2"/>
        <v>1.2</v>
      </c>
      <c r="H8" s="16">
        <v>2</v>
      </c>
      <c r="I8" s="16">
        <f t="shared" si="3"/>
        <v>1</v>
      </c>
      <c r="J8" s="16" t="s">
        <v>43</v>
      </c>
      <c r="K8" s="16">
        <f t="shared" si="4"/>
        <v>0</v>
      </c>
      <c r="L8" s="16" t="s">
        <v>43</v>
      </c>
      <c r="M8" s="16">
        <f t="shared" si="5"/>
        <v>0</v>
      </c>
      <c r="N8" s="16" t="s">
        <v>43</v>
      </c>
      <c r="O8" s="16">
        <f t="shared" si="6"/>
        <v>0</v>
      </c>
      <c r="P8" s="16" t="s">
        <v>43</v>
      </c>
      <c r="Q8" s="16">
        <f t="shared" si="7"/>
        <v>0</v>
      </c>
      <c r="R8" s="16">
        <f t="shared" si="8"/>
        <v>2</v>
      </c>
      <c r="S8" s="16">
        <f t="shared" si="9"/>
        <v>0</v>
      </c>
      <c r="T8" s="16">
        <f t="shared" si="10"/>
        <v>0</v>
      </c>
      <c r="U8" s="16">
        <f t="shared" si="11"/>
        <v>0</v>
      </c>
    </row>
    <row r="9" spans="1:21">
      <c r="A9" s="19" t="s">
        <v>11</v>
      </c>
      <c r="B9" s="16" t="s">
        <v>43</v>
      </c>
      <c r="C9" s="16">
        <f t="shared" si="0"/>
        <v>0</v>
      </c>
      <c r="D9" s="16" t="s">
        <v>43</v>
      </c>
      <c r="E9" s="16">
        <f t="shared" si="1"/>
        <v>0</v>
      </c>
      <c r="F9" s="16">
        <v>6</v>
      </c>
      <c r="G9" s="16">
        <f t="shared" si="2"/>
        <v>3.5999999999999996</v>
      </c>
      <c r="H9" s="16">
        <v>1</v>
      </c>
      <c r="I9" s="16">
        <f t="shared" si="3"/>
        <v>2</v>
      </c>
      <c r="J9" s="16" t="s">
        <v>43</v>
      </c>
      <c r="K9" s="16">
        <f t="shared" si="4"/>
        <v>0</v>
      </c>
      <c r="L9" s="16" t="s">
        <v>43</v>
      </c>
      <c r="M9" s="16">
        <f t="shared" si="5"/>
        <v>0</v>
      </c>
      <c r="N9" s="16" t="s">
        <v>43</v>
      </c>
      <c r="O9" s="16">
        <f t="shared" si="6"/>
        <v>0</v>
      </c>
      <c r="P9" s="16">
        <v>3</v>
      </c>
      <c r="Q9" s="16">
        <f t="shared" si="7"/>
        <v>1.1000000000000001</v>
      </c>
      <c r="R9" s="16">
        <f t="shared" si="8"/>
        <v>3</v>
      </c>
      <c r="S9" s="16">
        <f t="shared" si="9"/>
        <v>0</v>
      </c>
      <c r="T9" s="16">
        <f t="shared" si="10"/>
        <v>0</v>
      </c>
      <c r="U9" s="16">
        <f t="shared" si="11"/>
        <v>0</v>
      </c>
    </row>
    <row r="10" spans="1:21">
      <c r="A10" s="19" t="s">
        <v>7</v>
      </c>
      <c r="B10" s="16">
        <v>4</v>
      </c>
      <c r="C10" s="16">
        <f t="shared" si="0"/>
        <v>1.1000000000000001</v>
      </c>
      <c r="D10" s="16" t="s">
        <v>43</v>
      </c>
      <c r="E10" s="16">
        <f t="shared" si="1"/>
        <v>0</v>
      </c>
      <c r="F10" s="16">
        <v>5</v>
      </c>
      <c r="G10" s="16">
        <f t="shared" si="2"/>
        <v>4.8</v>
      </c>
      <c r="H10" s="16" t="s">
        <v>43</v>
      </c>
      <c r="I10" s="16">
        <f t="shared" si="3"/>
        <v>0</v>
      </c>
      <c r="J10" s="16" t="s">
        <v>43</v>
      </c>
      <c r="K10" s="16">
        <f t="shared" si="4"/>
        <v>0</v>
      </c>
      <c r="L10" s="16" t="s">
        <v>43</v>
      </c>
      <c r="M10" s="16">
        <f t="shared" si="5"/>
        <v>0</v>
      </c>
      <c r="N10" s="16" t="s">
        <v>43</v>
      </c>
      <c r="O10" s="16">
        <f t="shared" si="6"/>
        <v>0</v>
      </c>
      <c r="P10" s="16" t="s">
        <v>43</v>
      </c>
      <c r="Q10" s="16">
        <f t="shared" si="7"/>
        <v>0</v>
      </c>
      <c r="R10" s="16">
        <f t="shared" si="8"/>
        <v>2</v>
      </c>
      <c r="S10" s="16">
        <f t="shared" si="9"/>
        <v>0</v>
      </c>
      <c r="T10" s="16">
        <f t="shared" si="10"/>
        <v>0</v>
      </c>
      <c r="U10" s="16">
        <f t="shared" si="11"/>
        <v>0</v>
      </c>
    </row>
    <row r="11" spans="1:21">
      <c r="A11" s="19" t="s">
        <v>13</v>
      </c>
      <c r="B11" s="16" t="s">
        <v>43</v>
      </c>
      <c r="C11" s="16">
        <f t="shared" si="0"/>
        <v>0</v>
      </c>
      <c r="D11" s="16" t="s">
        <v>43</v>
      </c>
      <c r="E11" s="16">
        <f t="shared" si="1"/>
        <v>0</v>
      </c>
      <c r="F11" s="16">
        <v>7</v>
      </c>
      <c r="G11" s="16">
        <f t="shared" si="2"/>
        <v>2.4</v>
      </c>
      <c r="H11" s="16" t="s">
        <v>43</v>
      </c>
      <c r="I11" s="16">
        <f t="shared" si="3"/>
        <v>0</v>
      </c>
      <c r="J11" s="16">
        <v>2</v>
      </c>
      <c r="K11" s="16">
        <f t="shared" si="4"/>
        <v>1</v>
      </c>
      <c r="L11" s="16" t="s">
        <v>43</v>
      </c>
      <c r="M11" s="16">
        <f t="shared" si="5"/>
        <v>0</v>
      </c>
      <c r="N11" s="16">
        <v>4</v>
      </c>
      <c r="O11" s="16">
        <f t="shared" si="6"/>
        <v>1.2</v>
      </c>
      <c r="P11" s="16" t="s">
        <v>43</v>
      </c>
      <c r="Q11" s="16">
        <f t="shared" si="7"/>
        <v>0</v>
      </c>
      <c r="R11" s="16">
        <f t="shared" si="8"/>
        <v>3</v>
      </c>
      <c r="S11" s="16">
        <f t="shared" si="9"/>
        <v>0</v>
      </c>
      <c r="T11" s="16">
        <f t="shared" si="10"/>
        <v>0</v>
      </c>
      <c r="U11" s="16">
        <f t="shared" si="11"/>
        <v>0</v>
      </c>
    </row>
    <row r="12" spans="1:21">
      <c r="A12" s="19" t="s">
        <v>5</v>
      </c>
      <c r="B12" s="16">
        <v>2</v>
      </c>
      <c r="C12" s="16">
        <f t="shared" si="0"/>
        <v>3.3000000000000003</v>
      </c>
      <c r="D12" s="16" t="s">
        <v>43</v>
      </c>
      <c r="E12" s="16">
        <f t="shared" si="1"/>
        <v>0</v>
      </c>
      <c r="F12" s="16" t="s">
        <v>43</v>
      </c>
      <c r="G12" s="16">
        <f t="shared" si="2"/>
        <v>0</v>
      </c>
      <c r="H12" s="16" t="s">
        <v>43</v>
      </c>
      <c r="I12" s="16">
        <f t="shared" si="3"/>
        <v>0</v>
      </c>
      <c r="J12" s="16" t="s">
        <v>43</v>
      </c>
      <c r="K12" s="16">
        <f t="shared" si="4"/>
        <v>0</v>
      </c>
      <c r="L12" s="16" t="s">
        <v>43</v>
      </c>
      <c r="M12" s="16">
        <f t="shared" si="5"/>
        <v>0</v>
      </c>
      <c r="N12" s="16" t="s">
        <v>43</v>
      </c>
      <c r="O12" s="16">
        <f t="shared" si="6"/>
        <v>0</v>
      </c>
      <c r="P12" s="16">
        <v>2</v>
      </c>
      <c r="Q12" s="16">
        <f t="shared" si="7"/>
        <v>2.2000000000000002</v>
      </c>
      <c r="R12" s="16">
        <f t="shared" si="8"/>
        <v>2</v>
      </c>
      <c r="S12" s="16">
        <f t="shared" si="9"/>
        <v>0</v>
      </c>
      <c r="T12" s="16">
        <f t="shared" si="10"/>
        <v>0</v>
      </c>
      <c r="U12" s="16">
        <f t="shared" si="11"/>
        <v>0</v>
      </c>
    </row>
    <row r="13" spans="1:21">
      <c r="A13" s="20" t="s">
        <v>70</v>
      </c>
      <c r="B13" s="16" t="s">
        <v>43</v>
      </c>
      <c r="C13" s="16">
        <f t="shared" si="0"/>
        <v>0</v>
      </c>
      <c r="D13" s="16" t="s">
        <v>43</v>
      </c>
      <c r="E13" s="16">
        <f t="shared" si="1"/>
        <v>0</v>
      </c>
      <c r="F13" s="16">
        <v>3</v>
      </c>
      <c r="G13" s="16">
        <f t="shared" si="2"/>
        <v>7.1999999999999993</v>
      </c>
      <c r="H13" s="16" t="s">
        <v>43</v>
      </c>
      <c r="I13" s="16">
        <f t="shared" si="3"/>
        <v>0</v>
      </c>
      <c r="J13" s="16" t="s">
        <v>43</v>
      </c>
      <c r="K13" s="16">
        <f t="shared" si="4"/>
        <v>0</v>
      </c>
      <c r="L13" s="16" t="s">
        <v>43</v>
      </c>
      <c r="M13" s="16">
        <f t="shared" si="5"/>
        <v>0</v>
      </c>
      <c r="N13" s="16" t="s">
        <v>43</v>
      </c>
      <c r="O13" s="16">
        <f t="shared" si="6"/>
        <v>0</v>
      </c>
      <c r="P13" s="16" t="s">
        <v>43</v>
      </c>
      <c r="Q13" s="16">
        <f t="shared" si="7"/>
        <v>0</v>
      </c>
      <c r="R13" s="16">
        <f t="shared" si="8"/>
        <v>1</v>
      </c>
      <c r="S13" s="16">
        <f t="shared" si="9"/>
        <v>0</v>
      </c>
      <c r="T13" s="16">
        <f t="shared" si="10"/>
        <v>0</v>
      </c>
      <c r="U13" s="16">
        <f t="shared" si="11"/>
        <v>0</v>
      </c>
    </row>
    <row r="15" spans="1:21">
      <c r="A15" s="9" t="s">
        <v>14</v>
      </c>
      <c r="B15" s="14" t="s">
        <v>1</v>
      </c>
      <c r="C15" s="15">
        <v>4</v>
      </c>
      <c r="D15" s="14" t="s">
        <v>1</v>
      </c>
      <c r="E15" s="15">
        <v>7</v>
      </c>
      <c r="F15" s="14" t="s">
        <v>1</v>
      </c>
      <c r="G15" s="15">
        <v>13</v>
      </c>
      <c r="H15" s="14" t="s">
        <v>1</v>
      </c>
      <c r="I15" s="15">
        <v>2</v>
      </c>
      <c r="J15" s="14" t="s">
        <v>1</v>
      </c>
      <c r="K15" s="15">
        <v>4</v>
      </c>
      <c r="L15" s="14" t="s">
        <v>1</v>
      </c>
      <c r="M15" s="15">
        <v>3</v>
      </c>
      <c r="N15" s="14" t="s">
        <v>1</v>
      </c>
      <c r="O15" s="15">
        <v>6</v>
      </c>
      <c r="P15" s="14" t="s">
        <v>1</v>
      </c>
      <c r="Q15" s="15">
        <v>5</v>
      </c>
      <c r="R15" s="16"/>
      <c r="S15" s="16"/>
      <c r="T15" s="16"/>
      <c r="U15" s="16"/>
    </row>
    <row r="16" spans="1:21">
      <c r="A16" s="13"/>
      <c r="B16" s="18" t="s">
        <v>8</v>
      </c>
      <c r="C16" s="18" t="s">
        <v>9</v>
      </c>
      <c r="D16" s="18" t="s">
        <v>8</v>
      </c>
      <c r="E16" s="18" t="s">
        <v>9</v>
      </c>
      <c r="F16" s="18" t="s">
        <v>8</v>
      </c>
      <c r="G16" s="18" t="s">
        <v>9</v>
      </c>
      <c r="H16" s="18" t="s">
        <v>8</v>
      </c>
      <c r="I16" s="18" t="s">
        <v>9</v>
      </c>
      <c r="J16" s="18" t="s">
        <v>8</v>
      </c>
      <c r="K16" s="18" t="s">
        <v>9</v>
      </c>
      <c r="L16" s="18" t="s">
        <v>8</v>
      </c>
      <c r="M16" s="18" t="s">
        <v>9</v>
      </c>
      <c r="N16" s="18" t="s">
        <v>8</v>
      </c>
      <c r="O16" s="18" t="s">
        <v>9</v>
      </c>
      <c r="P16" s="18" t="s">
        <v>8</v>
      </c>
      <c r="Q16" s="18" t="s">
        <v>9</v>
      </c>
      <c r="R16" s="16"/>
      <c r="S16" s="16"/>
      <c r="T16" s="16"/>
      <c r="U16" s="16"/>
    </row>
    <row r="17" spans="1:21">
      <c r="A17" s="19" t="s">
        <v>23</v>
      </c>
      <c r="B17" s="16">
        <v>3</v>
      </c>
      <c r="C17" s="16">
        <f t="shared" ref="C17:C30" si="12">IFERROR(($C$15-(B17-1))*$C$2, 0)</f>
        <v>2.2000000000000002</v>
      </c>
      <c r="D17" s="16">
        <v>4</v>
      </c>
      <c r="E17" s="16">
        <f t="shared" ref="E17:E30" si="13">IFERROR(($E$15-(D17-1))*$E$2, 0)</f>
        <v>4.4000000000000004</v>
      </c>
      <c r="F17" s="16">
        <v>2</v>
      </c>
      <c r="G17" s="16">
        <f t="shared" ref="G17:G30" si="14">IFERROR(($G$15-(F17-1))*$G$2, 0)</f>
        <v>14.399999999999999</v>
      </c>
      <c r="H17" s="16" t="s">
        <v>43</v>
      </c>
      <c r="I17" s="16">
        <f t="shared" ref="I17:I30" si="15">IFERROR(($I$15-(H17-1))*$I$2, 0)</f>
        <v>0</v>
      </c>
      <c r="J17" s="16">
        <v>3</v>
      </c>
      <c r="K17" s="16">
        <f t="shared" ref="K17:K30" si="16">IFERROR(($K$15-(J17-1))*$K$2, 0)</f>
        <v>2</v>
      </c>
      <c r="L17" s="16" t="s">
        <v>43</v>
      </c>
      <c r="M17" s="16">
        <f t="shared" ref="M17:M30" si="17">IFERROR(($M$15-(L17-1))*$M$2, 0)</f>
        <v>0</v>
      </c>
      <c r="N17" s="16">
        <v>2</v>
      </c>
      <c r="O17" s="16">
        <f t="shared" ref="O17:O30" si="18">IFERROR(($O$15-(N17-1))*$O$2, 0)</f>
        <v>6</v>
      </c>
      <c r="P17" s="16">
        <v>3</v>
      </c>
      <c r="Q17" s="16">
        <f t="shared" ref="Q17:Q30" si="19">IFERROR(($Q$15-(P17-1))*$Q$2, 0)</f>
        <v>3.3000000000000003</v>
      </c>
      <c r="R17" s="16">
        <f t="shared" ref="R17:R30" si="20">8-COUNTIF(B17:Q17,"=0")</f>
        <v>6</v>
      </c>
      <c r="S17" s="16">
        <f t="shared" ref="S17:S30" si="21">IF(R17&gt;=4,C17+E17+G17+I17+K17+M17+O17+Q17,0)</f>
        <v>32.299999999999997</v>
      </c>
      <c r="T17" s="16">
        <f t="shared" ref="T17:T30" si="22">IF(R17&lt;=6,S17,"считать")</f>
        <v>32.299999999999997</v>
      </c>
      <c r="U17" s="16">
        <f t="shared" ref="U17:U30" si="23">IF(T17&lt;&gt;0,RANK(T17,T$17:T$30,0), 0 )</f>
        <v>1</v>
      </c>
    </row>
    <row r="18" spans="1:21">
      <c r="A18" s="19" t="s">
        <v>20</v>
      </c>
      <c r="B18" s="16" t="s">
        <v>43</v>
      </c>
      <c r="C18" s="16">
        <f t="shared" si="12"/>
        <v>0</v>
      </c>
      <c r="D18" s="16">
        <v>5</v>
      </c>
      <c r="E18" s="16">
        <f t="shared" si="13"/>
        <v>3.3000000000000003</v>
      </c>
      <c r="F18" s="16">
        <v>1</v>
      </c>
      <c r="G18" s="16">
        <f t="shared" si="14"/>
        <v>15.6</v>
      </c>
      <c r="H18" s="16" t="s">
        <v>43</v>
      </c>
      <c r="I18" s="16">
        <f t="shared" si="15"/>
        <v>0</v>
      </c>
      <c r="J18" s="16">
        <v>1</v>
      </c>
      <c r="K18" s="16">
        <f t="shared" si="16"/>
        <v>4</v>
      </c>
      <c r="L18" s="16">
        <v>1</v>
      </c>
      <c r="M18" s="16">
        <f t="shared" si="17"/>
        <v>3</v>
      </c>
      <c r="N18" s="16" t="s">
        <v>43</v>
      </c>
      <c r="O18" s="16">
        <f t="shared" si="18"/>
        <v>0</v>
      </c>
      <c r="P18" s="16">
        <v>1</v>
      </c>
      <c r="Q18" s="16">
        <f t="shared" si="19"/>
        <v>5.5</v>
      </c>
      <c r="R18" s="16">
        <f t="shared" si="20"/>
        <v>5</v>
      </c>
      <c r="S18" s="16">
        <f t="shared" si="21"/>
        <v>31.4</v>
      </c>
      <c r="T18" s="16">
        <f t="shared" si="22"/>
        <v>31.4</v>
      </c>
      <c r="U18" s="16">
        <f t="shared" si="23"/>
        <v>2</v>
      </c>
    </row>
    <row r="19" spans="1:21">
      <c r="A19" s="19" t="s">
        <v>17</v>
      </c>
      <c r="B19" s="16" t="s">
        <v>43</v>
      </c>
      <c r="C19" s="16">
        <f t="shared" si="12"/>
        <v>0</v>
      </c>
      <c r="D19" s="16">
        <v>2</v>
      </c>
      <c r="E19" s="16">
        <f t="shared" si="13"/>
        <v>6.6000000000000005</v>
      </c>
      <c r="F19" s="16">
        <v>3</v>
      </c>
      <c r="G19" s="16">
        <f t="shared" si="14"/>
        <v>13.2</v>
      </c>
      <c r="H19" s="16">
        <v>1</v>
      </c>
      <c r="I19" s="16">
        <f t="shared" si="15"/>
        <v>2</v>
      </c>
      <c r="J19" s="16">
        <v>2</v>
      </c>
      <c r="K19" s="16">
        <f t="shared" si="16"/>
        <v>3</v>
      </c>
      <c r="L19" s="16">
        <v>2</v>
      </c>
      <c r="M19" s="16">
        <f t="shared" si="17"/>
        <v>2</v>
      </c>
      <c r="N19" s="16">
        <v>4</v>
      </c>
      <c r="O19" s="16">
        <f t="shared" si="18"/>
        <v>3.5999999999999996</v>
      </c>
      <c r="P19" s="16" t="s">
        <v>43</v>
      </c>
      <c r="Q19" s="16">
        <f t="shared" si="19"/>
        <v>0</v>
      </c>
      <c r="R19" s="16">
        <f t="shared" si="20"/>
        <v>6</v>
      </c>
      <c r="S19" s="16">
        <f t="shared" si="21"/>
        <v>30.4</v>
      </c>
      <c r="T19" s="16">
        <f t="shared" si="22"/>
        <v>30.4</v>
      </c>
      <c r="U19" s="16">
        <f t="shared" si="23"/>
        <v>3</v>
      </c>
    </row>
    <row r="20" spans="1:21">
      <c r="A20" s="19" t="s">
        <v>15</v>
      </c>
      <c r="B20" s="16">
        <v>4</v>
      </c>
      <c r="C20" s="16">
        <f t="shared" si="12"/>
        <v>1.1000000000000001</v>
      </c>
      <c r="D20" s="16">
        <v>6</v>
      </c>
      <c r="E20" s="16">
        <f t="shared" si="13"/>
        <v>2.2000000000000002</v>
      </c>
      <c r="F20" s="16">
        <v>4</v>
      </c>
      <c r="G20" s="16">
        <f t="shared" si="14"/>
        <v>12</v>
      </c>
      <c r="H20" s="16" t="s">
        <v>43</v>
      </c>
      <c r="I20" s="16">
        <f t="shared" si="15"/>
        <v>0</v>
      </c>
      <c r="J20" s="16" t="s">
        <v>43</v>
      </c>
      <c r="K20" s="16">
        <f t="shared" si="16"/>
        <v>0</v>
      </c>
      <c r="L20" s="16" t="s">
        <v>43</v>
      </c>
      <c r="M20" s="16">
        <f t="shared" si="17"/>
        <v>0</v>
      </c>
      <c r="N20" s="16">
        <v>3</v>
      </c>
      <c r="O20" s="16">
        <f t="shared" si="18"/>
        <v>4.8</v>
      </c>
      <c r="P20" s="16">
        <v>2</v>
      </c>
      <c r="Q20" s="16">
        <f t="shared" si="19"/>
        <v>4.4000000000000004</v>
      </c>
      <c r="R20" s="16">
        <f t="shared" si="20"/>
        <v>5</v>
      </c>
      <c r="S20" s="16">
        <f t="shared" si="21"/>
        <v>24.5</v>
      </c>
      <c r="T20" s="16">
        <f t="shared" si="22"/>
        <v>24.5</v>
      </c>
      <c r="U20" s="16">
        <f t="shared" si="23"/>
        <v>4</v>
      </c>
    </row>
    <row r="21" spans="1:21">
      <c r="A21" s="19" t="s">
        <v>27</v>
      </c>
      <c r="B21" s="16" t="s">
        <v>43</v>
      </c>
      <c r="C21" s="16">
        <f t="shared" si="12"/>
        <v>0</v>
      </c>
      <c r="D21" s="16">
        <v>7</v>
      </c>
      <c r="E21" s="16">
        <f t="shared" si="13"/>
        <v>1.1000000000000001</v>
      </c>
      <c r="F21" s="16">
        <v>9</v>
      </c>
      <c r="G21" s="16">
        <f t="shared" si="14"/>
        <v>6</v>
      </c>
      <c r="H21" s="16">
        <v>2</v>
      </c>
      <c r="I21" s="16">
        <f t="shared" si="15"/>
        <v>1</v>
      </c>
      <c r="J21" s="16">
        <v>4</v>
      </c>
      <c r="K21" s="16">
        <f t="shared" si="16"/>
        <v>1</v>
      </c>
      <c r="L21" s="16" t="s">
        <v>43</v>
      </c>
      <c r="M21" s="16">
        <f t="shared" si="17"/>
        <v>0</v>
      </c>
      <c r="N21" s="16">
        <v>5</v>
      </c>
      <c r="O21" s="16">
        <f t="shared" si="18"/>
        <v>2.4</v>
      </c>
      <c r="P21" s="16">
        <v>5</v>
      </c>
      <c r="Q21" s="16">
        <f t="shared" si="19"/>
        <v>1.1000000000000001</v>
      </c>
      <c r="R21" s="16">
        <f t="shared" si="20"/>
        <v>6</v>
      </c>
      <c r="S21" s="16">
        <f t="shared" si="21"/>
        <v>12.6</v>
      </c>
      <c r="T21" s="16">
        <f t="shared" si="22"/>
        <v>12.6</v>
      </c>
      <c r="U21" s="16">
        <f t="shared" si="23"/>
        <v>5</v>
      </c>
    </row>
    <row r="22" spans="1:21">
      <c r="A22" s="19" t="s">
        <v>26</v>
      </c>
      <c r="B22" s="16" t="s">
        <v>43</v>
      </c>
      <c r="C22" s="16">
        <f t="shared" si="12"/>
        <v>0</v>
      </c>
      <c r="D22" s="16" t="s">
        <v>43</v>
      </c>
      <c r="E22" s="16">
        <f t="shared" si="13"/>
        <v>0</v>
      </c>
      <c r="F22" s="16">
        <v>5</v>
      </c>
      <c r="G22" s="16">
        <f t="shared" si="14"/>
        <v>10.799999999999999</v>
      </c>
      <c r="H22" s="16" t="s">
        <v>43</v>
      </c>
      <c r="I22" s="16">
        <f t="shared" si="15"/>
        <v>0</v>
      </c>
      <c r="J22" s="16" t="s">
        <v>43</v>
      </c>
      <c r="K22" s="16">
        <f t="shared" si="16"/>
        <v>0</v>
      </c>
      <c r="L22" s="16" t="s">
        <v>43</v>
      </c>
      <c r="M22" s="16">
        <f t="shared" si="17"/>
        <v>0</v>
      </c>
      <c r="N22" s="16">
        <v>6</v>
      </c>
      <c r="O22" s="16">
        <f t="shared" si="18"/>
        <v>1.2</v>
      </c>
      <c r="P22" s="16" t="s">
        <v>43</v>
      </c>
      <c r="Q22" s="16">
        <f t="shared" si="19"/>
        <v>0</v>
      </c>
      <c r="R22" s="16">
        <f t="shared" si="20"/>
        <v>2</v>
      </c>
      <c r="S22" s="16">
        <f t="shared" si="21"/>
        <v>0</v>
      </c>
      <c r="T22" s="16">
        <f t="shared" si="22"/>
        <v>0</v>
      </c>
      <c r="U22" s="16">
        <f t="shared" si="23"/>
        <v>0</v>
      </c>
    </row>
    <row r="23" spans="1:21">
      <c r="A23" s="19" t="s">
        <v>19</v>
      </c>
      <c r="B23" s="16" t="s">
        <v>43</v>
      </c>
      <c r="C23" s="16">
        <f t="shared" si="12"/>
        <v>0</v>
      </c>
      <c r="D23" s="16" t="s">
        <v>43</v>
      </c>
      <c r="E23" s="16">
        <f t="shared" si="13"/>
        <v>0</v>
      </c>
      <c r="F23" s="16">
        <v>12</v>
      </c>
      <c r="G23" s="16">
        <f t="shared" si="14"/>
        <v>2.4</v>
      </c>
      <c r="H23" s="16" t="s">
        <v>43</v>
      </c>
      <c r="I23" s="16">
        <f t="shared" si="15"/>
        <v>0</v>
      </c>
      <c r="J23" s="16" t="s">
        <v>43</v>
      </c>
      <c r="K23" s="16">
        <f t="shared" si="16"/>
        <v>0</v>
      </c>
      <c r="L23" s="16" t="s">
        <v>43</v>
      </c>
      <c r="M23" s="16">
        <f t="shared" si="17"/>
        <v>0</v>
      </c>
      <c r="N23" s="16" t="s">
        <v>43</v>
      </c>
      <c r="O23" s="16">
        <f t="shared" si="18"/>
        <v>0</v>
      </c>
      <c r="P23" s="16">
        <v>4</v>
      </c>
      <c r="Q23" s="16">
        <f t="shared" si="19"/>
        <v>2.2000000000000002</v>
      </c>
      <c r="R23" s="16">
        <f t="shared" si="20"/>
        <v>2</v>
      </c>
      <c r="S23" s="16">
        <f t="shared" si="21"/>
        <v>0</v>
      </c>
      <c r="T23" s="16">
        <f t="shared" si="22"/>
        <v>0</v>
      </c>
      <c r="U23" s="16">
        <f t="shared" si="23"/>
        <v>0</v>
      </c>
    </row>
    <row r="24" spans="1:21">
      <c r="A24" s="19" t="s">
        <v>21</v>
      </c>
      <c r="B24" s="16" t="s">
        <v>43</v>
      </c>
      <c r="C24" s="16">
        <f t="shared" si="12"/>
        <v>0</v>
      </c>
      <c r="D24" s="16" t="s">
        <v>43</v>
      </c>
      <c r="E24" s="16">
        <f t="shared" si="13"/>
        <v>0</v>
      </c>
      <c r="F24" s="16">
        <v>10</v>
      </c>
      <c r="G24" s="16">
        <f t="shared" si="14"/>
        <v>4.8</v>
      </c>
      <c r="H24" s="16" t="s">
        <v>43</v>
      </c>
      <c r="I24" s="16">
        <f t="shared" si="15"/>
        <v>0</v>
      </c>
      <c r="J24" s="16" t="s">
        <v>43</v>
      </c>
      <c r="K24" s="16">
        <f t="shared" si="16"/>
        <v>0</v>
      </c>
      <c r="L24" s="16" t="s">
        <v>43</v>
      </c>
      <c r="M24" s="16">
        <f t="shared" si="17"/>
        <v>0</v>
      </c>
      <c r="N24" s="16" t="s">
        <v>43</v>
      </c>
      <c r="O24" s="16">
        <f t="shared" si="18"/>
        <v>0</v>
      </c>
      <c r="P24" s="16" t="s">
        <v>43</v>
      </c>
      <c r="Q24" s="16">
        <f t="shared" si="19"/>
        <v>0</v>
      </c>
      <c r="R24" s="16">
        <f t="shared" si="20"/>
        <v>1</v>
      </c>
      <c r="S24" s="16">
        <f t="shared" si="21"/>
        <v>0</v>
      </c>
      <c r="T24" s="16">
        <f t="shared" si="22"/>
        <v>0</v>
      </c>
      <c r="U24" s="16">
        <f t="shared" si="23"/>
        <v>0</v>
      </c>
    </row>
    <row r="25" spans="1:21">
      <c r="A25" s="19" t="s">
        <v>24</v>
      </c>
      <c r="B25" s="16" t="s">
        <v>43</v>
      </c>
      <c r="C25" s="16">
        <f t="shared" si="12"/>
        <v>0</v>
      </c>
      <c r="D25" s="16" t="s">
        <v>43</v>
      </c>
      <c r="E25" s="16">
        <f t="shared" si="13"/>
        <v>0</v>
      </c>
      <c r="F25" s="16">
        <v>8</v>
      </c>
      <c r="G25" s="16">
        <f t="shared" si="14"/>
        <v>7.1999999999999993</v>
      </c>
      <c r="H25" s="16" t="s">
        <v>43</v>
      </c>
      <c r="I25" s="16">
        <f t="shared" si="15"/>
        <v>0</v>
      </c>
      <c r="J25" s="16" t="s">
        <v>43</v>
      </c>
      <c r="K25" s="16">
        <f t="shared" si="16"/>
        <v>0</v>
      </c>
      <c r="L25" s="16">
        <v>3</v>
      </c>
      <c r="M25" s="16">
        <f t="shared" si="17"/>
        <v>1</v>
      </c>
      <c r="N25" s="16" t="s">
        <v>43</v>
      </c>
      <c r="O25" s="16">
        <f t="shared" si="18"/>
        <v>0</v>
      </c>
      <c r="P25" s="16" t="s">
        <v>43</v>
      </c>
      <c r="Q25" s="16">
        <f t="shared" si="19"/>
        <v>0</v>
      </c>
      <c r="R25" s="16">
        <f t="shared" si="20"/>
        <v>2</v>
      </c>
      <c r="S25" s="16">
        <f t="shared" si="21"/>
        <v>0</v>
      </c>
      <c r="T25" s="16">
        <f t="shared" si="22"/>
        <v>0</v>
      </c>
      <c r="U25" s="16">
        <f t="shared" si="23"/>
        <v>0</v>
      </c>
    </row>
    <row r="26" spans="1:21">
      <c r="A26" s="19" t="s">
        <v>16</v>
      </c>
      <c r="B26" s="16" t="s">
        <v>43</v>
      </c>
      <c r="C26" s="16">
        <f t="shared" si="12"/>
        <v>0</v>
      </c>
      <c r="D26" s="16" t="s">
        <v>43</v>
      </c>
      <c r="E26" s="16">
        <f t="shared" si="13"/>
        <v>0</v>
      </c>
      <c r="F26" s="16">
        <v>7</v>
      </c>
      <c r="G26" s="16">
        <f t="shared" si="14"/>
        <v>8.4</v>
      </c>
      <c r="H26" s="16" t="s">
        <v>43</v>
      </c>
      <c r="I26" s="16">
        <f t="shared" si="15"/>
        <v>0</v>
      </c>
      <c r="J26" s="16" t="s">
        <v>43</v>
      </c>
      <c r="K26" s="16">
        <f t="shared" si="16"/>
        <v>0</v>
      </c>
      <c r="L26" s="16" t="s">
        <v>43</v>
      </c>
      <c r="M26" s="16">
        <f t="shared" si="17"/>
        <v>0</v>
      </c>
      <c r="N26" s="16" t="s">
        <v>43</v>
      </c>
      <c r="O26" s="16">
        <f t="shared" si="18"/>
        <v>0</v>
      </c>
      <c r="P26" s="16" t="s">
        <v>43</v>
      </c>
      <c r="Q26" s="16">
        <f t="shared" si="19"/>
        <v>0</v>
      </c>
      <c r="R26" s="16">
        <f t="shared" si="20"/>
        <v>1</v>
      </c>
      <c r="S26" s="16">
        <f t="shared" si="21"/>
        <v>0</v>
      </c>
      <c r="T26" s="16">
        <f t="shared" si="22"/>
        <v>0</v>
      </c>
      <c r="U26" s="16">
        <f t="shared" si="23"/>
        <v>0</v>
      </c>
    </row>
    <row r="27" spans="1:21">
      <c r="A27" s="19" t="s">
        <v>25</v>
      </c>
      <c r="B27" s="16" t="s">
        <v>43</v>
      </c>
      <c r="C27" s="16">
        <f t="shared" si="12"/>
        <v>0</v>
      </c>
      <c r="D27" s="16" t="s">
        <v>43</v>
      </c>
      <c r="E27" s="16">
        <f t="shared" si="13"/>
        <v>0</v>
      </c>
      <c r="F27" s="16">
        <v>11</v>
      </c>
      <c r="G27" s="16">
        <f t="shared" si="14"/>
        <v>3.5999999999999996</v>
      </c>
      <c r="H27" s="16" t="s">
        <v>43</v>
      </c>
      <c r="I27" s="16">
        <f t="shared" si="15"/>
        <v>0</v>
      </c>
      <c r="J27" s="16" t="s">
        <v>43</v>
      </c>
      <c r="K27" s="16">
        <f t="shared" si="16"/>
        <v>0</v>
      </c>
      <c r="L27" s="16" t="s">
        <v>43</v>
      </c>
      <c r="M27" s="16">
        <f t="shared" si="17"/>
        <v>0</v>
      </c>
      <c r="N27" s="16" t="s">
        <v>43</v>
      </c>
      <c r="O27" s="16">
        <f t="shared" si="18"/>
        <v>0</v>
      </c>
      <c r="P27" s="16" t="s">
        <v>43</v>
      </c>
      <c r="Q27" s="16">
        <f t="shared" si="19"/>
        <v>0</v>
      </c>
      <c r="R27" s="16">
        <f t="shared" si="20"/>
        <v>1</v>
      </c>
      <c r="S27" s="16">
        <f t="shared" si="21"/>
        <v>0</v>
      </c>
      <c r="T27" s="16">
        <f t="shared" si="22"/>
        <v>0</v>
      </c>
      <c r="U27" s="16">
        <f t="shared" si="23"/>
        <v>0</v>
      </c>
    </row>
    <row r="28" spans="1:21">
      <c r="A28" s="19" t="s">
        <v>22</v>
      </c>
      <c r="B28" s="16" t="s">
        <v>43</v>
      </c>
      <c r="C28" s="16">
        <f t="shared" si="12"/>
        <v>0</v>
      </c>
      <c r="D28" s="16" t="s">
        <v>43</v>
      </c>
      <c r="E28" s="16">
        <f t="shared" si="13"/>
        <v>0</v>
      </c>
      <c r="F28" s="16">
        <v>6</v>
      </c>
      <c r="G28" s="16">
        <f t="shared" si="14"/>
        <v>9.6</v>
      </c>
      <c r="H28" s="16" t="s">
        <v>43</v>
      </c>
      <c r="I28" s="16">
        <f t="shared" si="15"/>
        <v>0</v>
      </c>
      <c r="J28" s="16" t="s">
        <v>43</v>
      </c>
      <c r="K28" s="16">
        <f t="shared" si="16"/>
        <v>0</v>
      </c>
      <c r="L28" s="16" t="s">
        <v>43</v>
      </c>
      <c r="M28" s="16">
        <f t="shared" si="17"/>
        <v>0</v>
      </c>
      <c r="N28" s="16" t="s">
        <v>43</v>
      </c>
      <c r="O28" s="16">
        <f t="shared" si="18"/>
        <v>0</v>
      </c>
      <c r="P28" s="16" t="s">
        <v>43</v>
      </c>
      <c r="Q28" s="16">
        <f t="shared" si="19"/>
        <v>0</v>
      </c>
      <c r="R28" s="16">
        <f t="shared" si="20"/>
        <v>1</v>
      </c>
      <c r="S28" s="16">
        <f t="shared" si="21"/>
        <v>0</v>
      </c>
      <c r="T28" s="16">
        <f t="shared" si="22"/>
        <v>0</v>
      </c>
      <c r="U28" s="16">
        <f t="shared" si="23"/>
        <v>0</v>
      </c>
    </row>
    <row r="29" spans="1:21">
      <c r="A29" s="19" t="s">
        <v>28</v>
      </c>
      <c r="B29" s="16">
        <v>1</v>
      </c>
      <c r="C29" s="16">
        <f t="shared" si="12"/>
        <v>4.4000000000000004</v>
      </c>
      <c r="D29" s="16">
        <v>1</v>
      </c>
      <c r="E29" s="16">
        <f t="shared" si="13"/>
        <v>7.7000000000000011</v>
      </c>
      <c r="F29" s="16" t="s">
        <v>43</v>
      </c>
      <c r="G29" s="16">
        <f t="shared" si="14"/>
        <v>0</v>
      </c>
      <c r="H29" s="16" t="s">
        <v>43</v>
      </c>
      <c r="I29" s="16">
        <f t="shared" si="15"/>
        <v>0</v>
      </c>
      <c r="J29" s="16" t="s">
        <v>43</v>
      </c>
      <c r="K29" s="16">
        <f t="shared" si="16"/>
        <v>0</v>
      </c>
      <c r="L29" s="16" t="s">
        <v>43</v>
      </c>
      <c r="M29" s="16">
        <f t="shared" si="17"/>
        <v>0</v>
      </c>
      <c r="N29" s="16">
        <v>1</v>
      </c>
      <c r="O29" s="16">
        <f t="shared" si="18"/>
        <v>7.1999999999999993</v>
      </c>
      <c r="P29" s="16" t="s">
        <v>43</v>
      </c>
      <c r="Q29" s="16">
        <f t="shared" si="19"/>
        <v>0</v>
      </c>
      <c r="R29" s="16">
        <f t="shared" si="20"/>
        <v>3</v>
      </c>
      <c r="S29" s="16">
        <f t="shared" si="21"/>
        <v>0</v>
      </c>
      <c r="T29" s="16">
        <f t="shared" si="22"/>
        <v>0</v>
      </c>
      <c r="U29" s="16">
        <f t="shared" si="23"/>
        <v>0</v>
      </c>
    </row>
    <row r="30" spans="1:21">
      <c r="A30" s="19" t="s">
        <v>18</v>
      </c>
      <c r="B30" s="16">
        <v>2</v>
      </c>
      <c r="C30" s="16">
        <f t="shared" si="12"/>
        <v>3.3000000000000003</v>
      </c>
      <c r="D30" s="16">
        <v>3</v>
      </c>
      <c r="E30" s="16">
        <f t="shared" si="13"/>
        <v>5.5</v>
      </c>
      <c r="F30" s="16">
        <v>13</v>
      </c>
      <c r="G30" s="16">
        <f t="shared" si="14"/>
        <v>1.2</v>
      </c>
      <c r="H30" s="16" t="s">
        <v>43</v>
      </c>
      <c r="I30" s="16">
        <f t="shared" si="15"/>
        <v>0</v>
      </c>
      <c r="J30" s="16" t="s">
        <v>43</v>
      </c>
      <c r="K30" s="16">
        <f t="shared" si="16"/>
        <v>0</v>
      </c>
      <c r="L30" s="16" t="s">
        <v>43</v>
      </c>
      <c r="M30" s="16">
        <f t="shared" si="17"/>
        <v>0</v>
      </c>
      <c r="N30" s="16" t="s">
        <v>43</v>
      </c>
      <c r="O30" s="16">
        <f t="shared" si="18"/>
        <v>0</v>
      </c>
      <c r="P30" s="16" t="s">
        <v>43</v>
      </c>
      <c r="Q30" s="16">
        <f t="shared" si="19"/>
        <v>0</v>
      </c>
      <c r="R30" s="16">
        <f t="shared" si="20"/>
        <v>3</v>
      </c>
      <c r="S30" s="16">
        <f t="shared" si="21"/>
        <v>0</v>
      </c>
      <c r="T30" s="16">
        <f t="shared" si="22"/>
        <v>0</v>
      </c>
      <c r="U30" s="16">
        <f t="shared" si="23"/>
        <v>0</v>
      </c>
    </row>
    <row r="32" spans="1:21">
      <c r="A32" s="9" t="s">
        <v>44</v>
      </c>
      <c r="B32" s="14" t="s">
        <v>1</v>
      </c>
      <c r="C32" s="15">
        <v>3</v>
      </c>
      <c r="D32" s="14" t="s">
        <v>1</v>
      </c>
      <c r="E32" s="15">
        <v>10</v>
      </c>
      <c r="F32" s="14" t="s">
        <v>1</v>
      </c>
      <c r="G32" s="15">
        <v>13</v>
      </c>
      <c r="H32" s="14" t="s">
        <v>1</v>
      </c>
      <c r="I32" s="15">
        <v>5</v>
      </c>
      <c r="J32" s="14" t="s">
        <v>1</v>
      </c>
      <c r="K32" s="15">
        <v>3</v>
      </c>
      <c r="L32" s="14" t="s">
        <v>1</v>
      </c>
      <c r="M32" s="15">
        <v>3</v>
      </c>
      <c r="N32" s="14" t="s">
        <v>1</v>
      </c>
      <c r="O32" s="15">
        <v>8</v>
      </c>
      <c r="P32" s="14" t="s">
        <v>1</v>
      </c>
      <c r="Q32" s="15">
        <v>6</v>
      </c>
      <c r="R32" s="16"/>
      <c r="S32" s="16"/>
      <c r="T32" s="16"/>
      <c r="U32" s="16"/>
    </row>
    <row r="33" spans="1:21" s="22" customFormat="1">
      <c r="A33" s="9"/>
      <c r="B33" s="18" t="s">
        <v>8</v>
      </c>
      <c r="C33" s="18" t="s">
        <v>9</v>
      </c>
      <c r="D33" s="18" t="s">
        <v>8</v>
      </c>
      <c r="E33" s="18" t="s">
        <v>9</v>
      </c>
      <c r="F33" s="18" t="s">
        <v>8</v>
      </c>
      <c r="G33" s="18" t="s">
        <v>9</v>
      </c>
      <c r="H33" s="18" t="s">
        <v>8</v>
      </c>
      <c r="I33" s="18" t="s">
        <v>9</v>
      </c>
      <c r="J33" s="18" t="s">
        <v>8</v>
      </c>
      <c r="K33" s="18" t="s">
        <v>9</v>
      </c>
      <c r="L33" s="18" t="s">
        <v>8</v>
      </c>
      <c r="M33" s="18" t="s">
        <v>9</v>
      </c>
      <c r="N33" s="18" t="s">
        <v>8</v>
      </c>
      <c r="O33" s="18" t="s">
        <v>9</v>
      </c>
      <c r="P33" s="18" t="s">
        <v>8</v>
      </c>
      <c r="Q33" s="18" t="s">
        <v>9</v>
      </c>
      <c r="R33" s="16"/>
      <c r="S33" s="16"/>
      <c r="T33" s="18"/>
      <c r="U33" s="18"/>
    </row>
    <row r="34" spans="1:21">
      <c r="A34" s="19" t="s">
        <v>32</v>
      </c>
      <c r="B34" s="16" t="s">
        <v>43</v>
      </c>
      <c r="C34" s="16">
        <f t="shared" ref="C34:C49" si="24">IFERROR(($C$32-(B34-1))*$C$2, 0)</f>
        <v>0</v>
      </c>
      <c r="D34" s="16">
        <v>2</v>
      </c>
      <c r="E34" s="16">
        <f t="shared" ref="E34:E49" si="25">IFERROR(($E$32-(D34-1))*$E$2, 0)</f>
        <v>9.9</v>
      </c>
      <c r="F34" s="16">
        <v>2</v>
      </c>
      <c r="G34" s="16">
        <f t="shared" ref="G34:G49" si="26">IFERROR(($G$32-(F34-1))*$G$2, 0)</f>
        <v>14.399999999999999</v>
      </c>
      <c r="H34" s="16">
        <v>3</v>
      </c>
      <c r="I34" s="16">
        <f t="shared" ref="I34:I49" si="27">IFERROR(($I$32-(H34-1))*$I$2, 0)</f>
        <v>3</v>
      </c>
      <c r="J34" s="16">
        <v>3</v>
      </c>
      <c r="K34" s="16">
        <f t="shared" ref="K34:K49" si="28">IFERROR(($K$32-(J34-1))*$K$2, 0)</f>
        <v>1</v>
      </c>
      <c r="L34" s="16">
        <v>1</v>
      </c>
      <c r="M34" s="16">
        <f t="shared" ref="M34:M49" si="29">IFERROR(($M$32-(L34-1))*$M$2, 0)</f>
        <v>3</v>
      </c>
      <c r="N34" s="16">
        <v>4</v>
      </c>
      <c r="O34" s="16">
        <f t="shared" ref="O34:O49" si="30">IFERROR(($O$32-(N34-1))*$O$2, 0)</f>
        <v>6</v>
      </c>
      <c r="P34" s="16">
        <v>2</v>
      </c>
      <c r="Q34" s="16">
        <f t="shared" ref="Q34:Q49" si="31">IFERROR(($Q$32-(P34-1))*$Q$2, 0)</f>
        <v>5.5</v>
      </c>
      <c r="R34" s="16">
        <f t="shared" ref="R34:R49" si="32">8-COUNTIF(B34:Q34,"=0")</f>
        <v>7</v>
      </c>
      <c r="S34" s="16">
        <f t="shared" ref="S34:S49" si="33">IF(R34&gt;=4,C34+E34+G34+I34+K34+M34+O34+Q34,0)</f>
        <v>42.8</v>
      </c>
      <c r="T34" s="16">
        <f>S34-K34</f>
        <v>41.8</v>
      </c>
      <c r="U34" s="16">
        <f t="shared" ref="U34:U49" si="34">IF(T34&lt;&gt;0,RANK(T34,T$34:T$49,0), 0 )</f>
        <v>1</v>
      </c>
    </row>
    <row r="35" spans="1:21">
      <c r="A35" s="19" t="s">
        <v>35</v>
      </c>
      <c r="B35" s="16">
        <v>1</v>
      </c>
      <c r="C35" s="16">
        <f t="shared" si="24"/>
        <v>3.3000000000000003</v>
      </c>
      <c r="D35" s="16">
        <v>3</v>
      </c>
      <c r="E35" s="16">
        <f t="shared" si="25"/>
        <v>8.8000000000000007</v>
      </c>
      <c r="F35" s="16">
        <v>1</v>
      </c>
      <c r="G35" s="16">
        <f t="shared" si="26"/>
        <v>15.6</v>
      </c>
      <c r="H35" s="16">
        <v>2</v>
      </c>
      <c r="I35" s="16">
        <f t="shared" si="27"/>
        <v>4</v>
      </c>
      <c r="J35" s="16">
        <v>2</v>
      </c>
      <c r="K35" s="16">
        <f t="shared" si="28"/>
        <v>2</v>
      </c>
      <c r="L35" s="16">
        <v>2</v>
      </c>
      <c r="M35" s="16">
        <f t="shared" si="29"/>
        <v>2</v>
      </c>
      <c r="N35" s="16">
        <v>6</v>
      </c>
      <c r="O35" s="16">
        <f t="shared" si="30"/>
        <v>3.5999999999999996</v>
      </c>
      <c r="P35" s="16">
        <v>3</v>
      </c>
      <c r="Q35" s="16">
        <f t="shared" si="31"/>
        <v>4.4000000000000004</v>
      </c>
      <c r="R35" s="16">
        <f t="shared" si="32"/>
        <v>8</v>
      </c>
      <c r="S35" s="16">
        <f t="shared" si="33"/>
        <v>43.7</v>
      </c>
      <c r="T35" s="16">
        <f>S35-K35-M35</f>
        <v>39.700000000000003</v>
      </c>
      <c r="U35" s="16">
        <f t="shared" si="34"/>
        <v>2</v>
      </c>
    </row>
    <row r="36" spans="1:21">
      <c r="A36" s="19" t="s">
        <v>33</v>
      </c>
      <c r="B36" s="16" t="s">
        <v>43</v>
      </c>
      <c r="C36" s="16">
        <f t="shared" si="24"/>
        <v>0</v>
      </c>
      <c r="D36" s="16" t="s">
        <v>43</v>
      </c>
      <c r="E36" s="16">
        <f t="shared" si="25"/>
        <v>0</v>
      </c>
      <c r="F36" s="16">
        <v>10</v>
      </c>
      <c r="G36" s="16">
        <f t="shared" si="26"/>
        <v>4.8</v>
      </c>
      <c r="H36" s="16">
        <v>1</v>
      </c>
      <c r="I36" s="16">
        <f t="shared" si="27"/>
        <v>5</v>
      </c>
      <c r="J36" s="16">
        <v>1</v>
      </c>
      <c r="K36" s="16">
        <f t="shared" si="28"/>
        <v>3</v>
      </c>
      <c r="L36" s="16" t="s">
        <v>43</v>
      </c>
      <c r="M36" s="16">
        <f t="shared" si="29"/>
        <v>0</v>
      </c>
      <c r="N36" s="16">
        <v>1</v>
      </c>
      <c r="O36" s="16">
        <f t="shared" si="30"/>
        <v>9.6</v>
      </c>
      <c r="P36" s="16" t="s">
        <v>43</v>
      </c>
      <c r="Q36" s="16">
        <f t="shared" si="31"/>
        <v>0</v>
      </c>
      <c r="R36" s="16">
        <f t="shared" si="32"/>
        <v>4</v>
      </c>
      <c r="S36" s="16">
        <f t="shared" si="33"/>
        <v>22.4</v>
      </c>
      <c r="T36" s="16">
        <f t="shared" ref="T36:T49" si="35">IF(R36&lt;=6,S36,"считать")</f>
        <v>22.4</v>
      </c>
      <c r="U36" s="16">
        <f t="shared" si="34"/>
        <v>3</v>
      </c>
    </row>
    <row r="37" spans="1:21">
      <c r="A37" s="19" t="s">
        <v>37</v>
      </c>
      <c r="B37" s="16" t="s">
        <v>43</v>
      </c>
      <c r="C37" s="16">
        <f t="shared" si="24"/>
        <v>0</v>
      </c>
      <c r="D37" s="16">
        <v>8</v>
      </c>
      <c r="E37" s="16">
        <f t="shared" si="25"/>
        <v>3.3000000000000003</v>
      </c>
      <c r="F37" s="16">
        <v>9</v>
      </c>
      <c r="G37" s="16">
        <f t="shared" si="26"/>
        <v>6</v>
      </c>
      <c r="H37" s="16" t="s">
        <v>43</v>
      </c>
      <c r="I37" s="16">
        <f t="shared" si="27"/>
        <v>0</v>
      </c>
      <c r="J37" s="16" t="s">
        <v>43</v>
      </c>
      <c r="K37" s="16">
        <f t="shared" si="28"/>
        <v>0</v>
      </c>
      <c r="L37" s="16" t="s">
        <v>43</v>
      </c>
      <c r="M37" s="16">
        <f t="shared" si="29"/>
        <v>0</v>
      </c>
      <c r="N37" s="16">
        <v>7</v>
      </c>
      <c r="O37" s="16">
        <f t="shared" si="30"/>
        <v>2.4</v>
      </c>
      <c r="P37" s="16">
        <v>4</v>
      </c>
      <c r="Q37" s="16">
        <f t="shared" si="31"/>
        <v>3.3000000000000003</v>
      </c>
      <c r="R37" s="16">
        <f t="shared" si="32"/>
        <v>4</v>
      </c>
      <c r="S37" s="16">
        <f t="shared" si="33"/>
        <v>15.000000000000002</v>
      </c>
      <c r="T37" s="16">
        <f t="shared" si="35"/>
        <v>15.000000000000002</v>
      </c>
      <c r="U37" s="16">
        <f t="shared" si="34"/>
        <v>4</v>
      </c>
    </row>
    <row r="38" spans="1:21">
      <c r="A38" s="19" t="s">
        <v>29</v>
      </c>
      <c r="B38" s="16" t="s">
        <v>43</v>
      </c>
      <c r="C38" s="16">
        <f t="shared" si="24"/>
        <v>0</v>
      </c>
      <c r="D38" s="16">
        <v>5</v>
      </c>
      <c r="E38" s="16">
        <f t="shared" si="25"/>
        <v>6.6000000000000005</v>
      </c>
      <c r="F38" s="16">
        <v>13</v>
      </c>
      <c r="G38" s="16">
        <f t="shared" si="26"/>
        <v>1.2</v>
      </c>
      <c r="H38" s="16">
        <v>5</v>
      </c>
      <c r="I38" s="16">
        <f t="shared" si="27"/>
        <v>1</v>
      </c>
      <c r="J38" s="16" t="s">
        <v>43</v>
      </c>
      <c r="K38" s="16">
        <f t="shared" si="28"/>
        <v>0</v>
      </c>
      <c r="L38" s="16">
        <v>3</v>
      </c>
      <c r="M38" s="16">
        <f t="shared" si="29"/>
        <v>1</v>
      </c>
      <c r="N38" s="16" t="s">
        <v>43</v>
      </c>
      <c r="O38" s="16">
        <f t="shared" si="30"/>
        <v>0</v>
      </c>
      <c r="P38" s="16">
        <v>5</v>
      </c>
      <c r="Q38" s="16">
        <f t="shared" si="31"/>
        <v>2.2000000000000002</v>
      </c>
      <c r="R38" s="16">
        <f t="shared" si="32"/>
        <v>5</v>
      </c>
      <c r="S38" s="16">
        <f t="shared" si="33"/>
        <v>12</v>
      </c>
      <c r="T38" s="16">
        <f t="shared" si="35"/>
        <v>12</v>
      </c>
      <c r="U38" s="16">
        <f t="shared" si="34"/>
        <v>5</v>
      </c>
    </row>
    <row r="39" spans="1:21">
      <c r="A39" s="19" t="s">
        <v>41</v>
      </c>
      <c r="B39" s="16">
        <v>3</v>
      </c>
      <c r="C39" s="16">
        <f t="shared" si="24"/>
        <v>1.1000000000000001</v>
      </c>
      <c r="D39" s="16">
        <v>10</v>
      </c>
      <c r="E39" s="16">
        <f t="shared" si="25"/>
        <v>1.1000000000000001</v>
      </c>
      <c r="F39" s="16">
        <v>11</v>
      </c>
      <c r="G39" s="16">
        <f t="shared" si="26"/>
        <v>3.5999999999999996</v>
      </c>
      <c r="H39" s="16" t="s">
        <v>43</v>
      </c>
      <c r="I39" s="16">
        <f t="shared" si="27"/>
        <v>0</v>
      </c>
      <c r="J39" s="16" t="s">
        <v>43</v>
      </c>
      <c r="K39" s="16">
        <f t="shared" si="28"/>
        <v>0</v>
      </c>
      <c r="L39" s="16" t="s">
        <v>43</v>
      </c>
      <c r="M39" s="16">
        <f t="shared" si="29"/>
        <v>0</v>
      </c>
      <c r="N39" s="16">
        <v>8</v>
      </c>
      <c r="O39" s="16">
        <f t="shared" si="30"/>
        <v>1.2</v>
      </c>
      <c r="P39" s="16">
        <v>6</v>
      </c>
      <c r="Q39" s="16">
        <f t="shared" si="31"/>
        <v>1.1000000000000001</v>
      </c>
      <c r="R39" s="16">
        <f t="shared" si="32"/>
        <v>5</v>
      </c>
      <c r="S39" s="16">
        <f t="shared" si="33"/>
        <v>8.1</v>
      </c>
      <c r="T39" s="16">
        <f t="shared" si="35"/>
        <v>8.1</v>
      </c>
      <c r="U39" s="16">
        <f t="shared" si="34"/>
        <v>6</v>
      </c>
    </row>
    <row r="40" spans="1:21">
      <c r="A40" s="19" t="s">
        <v>30</v>
      </c>
      <c r="B40" s="16" t="s">
        <v>43</v>
      </c>
      <c r="C40" s="16">
        <f t="shared" si="24"/>
        <v>0</v>
      </c>
      <c r="D40" s="16">
        <v>6</v>
      </c>
      <c r="E40" s="16">
        <f t="shared" si="25"/>
        <v>5.5</v>
      </c>
      <c r="F40" s="16">
        <v>6</v>
      </c>
      <c r="G40" s="16">
        <f t="shared" si="26"/>
        <v>9.6</v>
      </c>
      <c r="H40" s="16" t="s">
        <v>43</v>
      </c>
      <c r="I40" s="16">
        <f t="shared" si="27"/>
        <v>0</v>
      </c>
      <c r="J40" s="16" t="s">
        <v>43</v>
      </c>
      <c r="K40" s="16">
        <f t="shared" si="28"/>
        <v>0</v>
      </c>
      <c r="L40" s="16" t="s">
        <v>43</v>
      </c>
      <c r="M40" s="16">
        <f t="shared" si="29"/>
        <v>0</v>
      </c>
      <c r="N40" s="16" t="s">
        <v>43</v>
      </c>
      <c r="O40" s="16">
        <f t="shared" si="30"/>
        <v>0</v>
      </c>
      <c r="P40" s="16" t="s">
        <v>43</v>
      </c>
      <c r="Q40" s="16">
        <f t="shared" si="31"/>
        <v>0</v>
      </c>
      <c r="R40" s="16">
        <f t="shared" si="32"/>
        <v>2</v>
      </c>
      <c r="S40" s="16">
        <f t="shared" si="33"/>
        <v>0</v>
      </c>
      <c r="T40" s="16">
        <f t="shared" si="35"/>
        <v>0</v>
      </c>
      <c r="U40" s="16">
        <f t="shared" si="34"/>
        <v>0</v>
      </c>
    </row>
    <row r="41" spans="1:21">
      <c r="A41" s="19" t="s">
        <v>31</v>
      </c>
      <c r="B41" s="16" t="s">
        <v>43</v>
      </c>
      <c r="C41" s="16">
        <f t="shared" si="24"/>
        <v>0</v>
      </c>
      <c r="D41" s="16" t="s">
        <v>43</v>
      </c>
      <c r="E41" s="16">
        <f t="shared" si="25"/>
        <v>0</v>
      </c>
      <c r="F41" s="16">
        <v>8</v>
      </c>
      <c r="G41" s="16">
        <f t="shared" si="26"/>
        <v>7.1999999999999993</v>
      </c>
      <c r="H41" s="16" t="s">
        <v>43</v>
      </c>
      <c r="I41" s="16">
        <f t="shared" si="27"/>
        <v>0</v>
      </c>
      <c r="J41" s="16" t="s">
        <v>43</v>
      </c>
      <c r="K41" s="16">
        <f t="shared" si="28"/>
        <v>0</v>
      </c>
      <c r="L41" s="16" t="s">
        <v>43</v>
      </c>
      <c r="M41" s="16">
        <f t="shared" si="29"/>
        <v>0</v>
      </c>
      <c r="N41" s="16" t="s">
        <v>43</v>
      </c>
      <c r="O41" s="16">
        <f t="shared" si="30"/>
        <v>0</v>
      </c>
      <c r="P41" s="16" t="s">
        <v>43</v>
      </c>
      <c r="Q41" s="16">
        <f t="shared" si="31"/>
        <v>0</v>
      </c>
      <c r="R41" s="16">
        <f t="shared" si="32"/>
        <v>1</v>
      </c>
      <c r="S41" s="16">
        <f t="shared" si="33"/>
        <v>0</v>
      </c>
      <c r="T41" s="16">
        <f t="shared" si="35"/>
        <v>0</v>
      </c>
      <c r="U41" s="16">
        <f t="shared" si="34"/>
        <v>0</v>
      </c>
    </row>
    <row r="42" spans="1:21">
      <c r="A42" s="19" t="s">
        <v>39</v>
      </c>
      <c r="B42" s="16" t="s">
        <v>43</v>
      </c>
      <c r="C42" s="16">
        <f t="shared" si="24"/>
        <v>0</v>
      </c>
      <c r="D42" s="16" t="s">
        <v>43</v>
      </c>
      <c r="E42" s="16">
        <f t="shared" si="25"/>
        <v>0</v>
      </c>
      <c r="F42" s="16">
        <v>4</v>
      </c>
      <c r="G42" s="16">
        <f t="shared" si="26"/>
        <v>12</v>
      </c>
      <c r="H42" s="16" t="s">
        <v>43</v>
      </c>
      <c r="I42" s="16">
        <f t="shared" si="27"/>
        <v>0</v>
      </c>
      <c r="J42" s="16" t="s">
        <v>43</v>
      </c>
      <c r="K42" s="16">
        <f t="shared" si="28"/>
        <v>0</v>
      </c>
      <c r="L42" s="16" t="s">
        <v>43</v>
      </c>
      <c r="M42" s="16">
        <f t="shared" si="29"/>
        <v>0</v>
      </c>
      <c r="N42" s="16" t="s">
        <v>43</v>
      </c>
      <c r="O42" s="16">
        <f t="shared" si="30"/>
        <v>0</v>
      </c>
      <c r="P42" s="16">
        <v>1</v>
      </c>
      <c r="Q42" s="16">
        <f t="shared" si="31"/>
        <v>6.6000000000000005</v>
      </c>
      <c r="R42" s="16">
        <f t="shared" si="32"/>
        <v>2</v>
      </c>
      <c r="S42" s="16">
        <f t="shared" si="33"/>
        <v>0</v>
      </c>
      <c r="T42" s="16">
        <f t="shared" si="35"/>
        <v>0</v>
      </c>
      <c r="U42" s="16">
        <f t="shared" si="34"/>
        <v>0</v>
      </c>
    </row>
    <row r="43" spans="1:21">
      <c r="A43" s="19" t="s">
        <v>34</v>
      </c>
      <c r="B43" s="16" t="s">
        <v>43</v>
      </c>
      <c r="C43" s="16">
        <f t="shared" si="24"/>
        <v>0</v>
      </c>
      <c r="D43" s="16" t="s">
        <v>43</v>
      </c>
      <c r="E43" s="16">
        <f t="shared" si="25"/>
        <v>0</v>
      </c>
      <c r="F43" s="16">
        <v>12</v>
      </c>
      <c r="G43" s="16">
        <f t="shared" si="26"/>
        <v>2.4</v>
      </c>
      <c r="H43" s="16">
        <v>4</v>
      </c>
      <c r="I43" s="16">
        <f t="shared" si="27"/>
        <v>2</v>
      </c>
      <c r="J43" s="16" t="s">
        <v>43</v>
      </c>
      <c r="K43" s="16">
        <f t="shared" si="28"/>
        <v>0</v>
      </c>
      <c r="L43" s="16" t="s">
        <v>43</v>
      </c>
      <c r="M43" s="16">
        <f t="shared" si="29"/>
        <v>0</v>
      </c>
      <c r="N43" s="16" t="s">
        <v>43</v>
      </c>
      <c r="O43" s="16">
        <f t="shared" si="30"/>
        <v>0</v>
      </c>
      <c r="P43" s="16" t="s">
        <v>43</v>
      </c>
      <c r="Q43" s="16">
        <f t="shared" si="31"/>
        <v>0</v>
      </c>
      <c r="R43" s="16">
        <f t="shared" si="32"/>
        <v>2</v>
      </c>
      <c r="S43" s="16">
        <f t="shared" si="33"/>
        <v>0</v>
      </c>
      <c r="T43" s="16">
        <f t="shared" si="35"/>
        <v>0</v>
      </c>
      <c r="U43" s="16">
        <f t="shared" si="34"/>
        <v>0</v>
      </c>
    </row>
    <row r="44" spans="1:21">
      <c r="A44" s="20" t="s">
        <v>57</v>
      </c>
      <c r="B44" s="16" t="s">
        <v>43</v>
      </c>
      <c r="C44" s="16">
        <f t="shared" si="24"/>
        <v>0</v>
      </c>
      <c r="D44" s="16">
        <v>9</v>
      </c>
      <c r="E44" s="16">
        <f t="shared" si="25"/>
        <v>2.2000000000000002</v>
      </c>
      <c r="F44" s="16" t="s">
        <v>43</v>
      </c>
      <c r="G44" s="16">
        <f t="shared" si="26"/>
        <v>0</v>
      </c>
      <c r="H44" s="16" t="s">
        <v>43</v>
      </c>
      <c r="I44" s="16">
        <f t="shared" si="27"/>
        <v>0</v>
      </c>
      <c r="J44" s="16" t="s">
        <v>43</v>
      </c>
      <c r="K44" s="16">
        <f t="shared" si="28"/>
        <v>0</v>
      </c>
      <c r="L44" s="16" t="s">
        <v>43</v>
      </c>
      <c r="M44" s="16">
        <f t="shared" si="29"/>
        <v>0</v>
      </c>
      <c r="N44" s="16" t="s">
        <v>43</v>
      </c>
      <c r="O44" s="16">
        <f t="shared" si="30"/>
        <v>0</v>
      </c>
      <c r="P44" s="16" t="s">
        <v>43</v>
      </c>
      <c r="Q44" s="16">
        <f t="shared" si="31"/>
        <v>0</v>
      </c>
      <c r="R44" s="16">
        <f t="shared" si="32"/>
        <v>1</v>
      </c>
      <c r="S44" s="16">
        <f t="shared" si="33"/>
        <v>0</v>
      </c>
      <c r="T44" s="16">
        <f t="shared" si="35"/>
        <v>0</v>
      </c>
      <c r="U44" s="16">
        <f t="shared" si="34"/>
        <v>0</v>
      </c>
    </row>
    <row r="45" spans="1:21">
      <c r="A45" s="19" t="s">
        <v>42</v>
      </c>
      <c r="B45" s="16">
        <v>2</v>
      </c>
      <c r="C45" s="16">
        <f t="shared" si="24"/>
        <v>2.2000000000000002</v>
      </c>
      <c r="D45" s="16" t="s">
        <v>43</v>
      </c>
      <c r="E45" s="16">
        <f t="shared" si="25"/>
        <v>0</v>
      </c>
      <c r="F45" s="16" t="s">
        <v>43</v>
      </c>
      <c r="G45" s="16">
        <f t="shared" si="26"/>
        <v>0</v>
      </c>
      <c r="H45" s="16" t="s">
        <v>43</v>
      </c>
      <c r="I45" s="16">
        <f t="shared" si="27"/>
        <v>0</v>
      </c>
      <c r="J45" s="16" t="s">
        <v>43</v>
      </c>
      <c r="K45" s="16">
        <f t="shared" si="28"/>
        <v>0</v>
      </c>
      <c r="L45" s="16" t="s">
        <v>43</v>
      </c>
      <c r="M45" s="16">
        <f t="shared" si="29"/>
        <v>0</v>
      </c>
      <c r="N45" s="16" t="s">
        <v>43</v>
      </c>
      <c r="O45" s="16">
        <f t="shared" si="30"/>
        <v>0</v>
      </c>
      <c r="P45" s="16" t="s">
        <v>43</v>
      </c>
      <c r="Q45" s="16">
        <f t="shared" si="31"/>
        <v>0</v>
      </c>
      <c r="R45" s="16">
        <f t="shared" si="32"/>
        <v>1</v>
      </c>
      <c r="S45" s="16">
        <f t="shared" si="33"/>
        <v>0</v>
      </c>
      <c r="T45" s="16">
        <f t="shared" si="35"/>
        <v>0</v>
      </c>
      <c r="U45" s="16">
        <f t="shared" si="34"/>
        <v>0</v>
      </c>
    </row>
    <row r="46" spans="1:21">
      <c r="A46" s="19" t="s">
        <v>40</v>
      </c>
      <c r="B46" s="16" t="s">
        <v>43</v>
      </c>
      <c r="C46" s="16">
        <f t="shared" si="24"/>
        <v>0</v>
      </c>
      <c r="D46" s="16" t="s">
        <v>43</v>
      </c>
      <c r="E46" s="16">
        <f t="shared" si="25"/>
        <v>0</v>
      </c>
      <c r="F46" s="16">
        <v>3</v>
      </c>
      <c r="G46" s="16">
        <f t="shared" si="26"/>
        <v>13.2</v>
      </c>
      <c r="H46" s="16" t="s">
        <v>43</v>
      </c>
      <c r="I46" s="16">
        <f t="shared" si="27"/>
        <v>0</v>
      </c>
      <c r="J46" s="16" t="s">
        <v>43</v>
      </c>
      <c r="K46" s="16">
        <f t="shared" si="28"/>
        <v>0</v>
      </c>
      <c r="L46" s="16" t="s">
        <v>43</v>
      </c>
      <c r="M46" s="16">
        <f t="shared" si="29"/>
        <v>0</v>
      </c>
      <c r="N46" s="16">
        <v>3</v>
      </c>
      <c r="O46" s="16">
        <f t="shared" si="30"/>
        <v>7.1999999999999993</v>
      </c>
      <c r="P46" s="16" t="s">
        <v>43</v>
      </c>
      <c r="Q46" s="16">
        <f t="shared" si="31"/>
        <v>0</v>
      </c>
      <c r="R46" s="16">
        <f t="shared" si="32"/>
        <v>2</v>
      </c>
      <c r="S46" s="16">
        <f t="shared" si="33"/>
        <v>0</v>
      </c>
      <c r="T46" s="16">
        <f t="shared" si="35"/>
        <v>0</v>
      </c>
      <c r="U46" s="16">
        <f t="shared" si="34"/>
        <v>0</v>
      </c>
    </row>
    <row r="47" spans="1:21">
      <c r="A47" s="19" t="s">
        <v>36</v>
      </c>
      <c r="B47" s="16" t="s">
        <v>43</v>
      </c>
      <c r="C47" s="16">
        <f t="shared" si="24"/>
        <v>0</v>
      </c>
      <c r="D47" s="16">
        <v>7</v>
      </c>
      <c r="E47" s="16">
        <f t="shared" si="25"/>
        <v>4.4000000000000004</v>
      </c>
      <c r="F47" s="16">
        <v>7</v>
      </c>
      <c r="G47" s="16">
        <f t="shared" si="26"/>
        <v>8.4</v>
      </c>
      <c r="H47" s="16" t="s">
        <v>43</v>
      </c>
      <c r="I47" s="16">
        <f t="shared" si="27"/>
        <v>0</v>
      </c>
      <c r="J47" s="16" t="s">
        <v>43</v>
      </c>
      <c r="K47" s="16">
        <f t="shared" si="28"/>
        <v>0</v>
      </c>
      <c r="L47" s="16" t="s">
        <v>43</v>
      </c>
      <c r="M47" s="16">
        <f t="shared" si="29"/>
        <v>0</v>
      </c>
      <c r="N47" s="16">
        <v>5</v>
      </c>
      <c r="O47" s="16">
        <f t="shared" si="30"/>
        <v>4.8</v>
      </c>
      <c r="P47" s="16" t="s">
        <v>43</v>
      </c>
      <c r="Q47" s="16">
        <f t="shared" si="31"/>
        <v>0</v>
      </c>
      <c r="R47" s="16">
        <f t="shared" si="32"/>
        <v>3</v>
      </c>
      <c r="S47" s="16">
        <f t="shared" si="33"/>
        <v>0</v>
      </c>
      <c r="T47" s="16">
        <f t="shared" si="35"/>
        <v>0</v>
      </c>
      <c r="U47" s="16">
        <f t="shared" si="34"/>
        <v>0</v>
      </c>
    </row>
    <row r="48" spans="1:21">
      <c r="A48" s="23" t="s">
        <v>38</v>
      </c>
      <c r="B48" s="24" t="s">
        <v>43</v>
      </c>
      <c r="C48" s="24">
        <f t="shared" si="24"/>
        <v>0</v>
      </c>
      <c r="D48" s="16">
        <v>4</v>
      </c>
      <c r="E48" s="16">
        <f t="shared" si="25"/>
        <v>7.7000000000000011</v>
      </c>
      <c r="F48" s="16">
        <v>5</v>
      </c>
      <c r="G48" s="16">
        <f t="shared" si="26"/>
        <v>10.799999999999999</v>
      </c>
      <c r="H48" s="16" t="s">
        <v>43</v>
      </c>
      <c r="I48" s="16">
        <f t="shared" si="27"/>
        <v>0</v>
      </c>
      <c r="J48" s="16" t="s">
        <v>43</v>
      </c>
      <c r="K48" s="16">
        <f t="shared" si="28"/>
        <v>0</v>
      </c>
      <c r="L48" s="16" t="s">
        <v>43</v>
      </c>
      <c r="M48" s="16">
        <f t="shared" si="29"/>
        <v>0</v>
      </c>
      <c r="N48" s="16">
        <v>2</v>
      </c>
      <c r="O48" s="16">
        <f t="shared" si="30"/>
        <v>8.4</v>
      </c>
      <c r="P48" s="16" t="s">
        <v>43</v>
      </c>
      <c r="Q48" s="16">
        <f t="shared" si="31"/>
        <v>0</v>
      </c>
      <c r="R48" s="16">
        <f t="shared" si="32"/>
        <v>3</v>
      </c>
      <c r="S48" s="16">
        <f t="shared" si="33"/>
        <v>0</v>
      </c>
      <c r="T48" s="16">
        <f t="shared" si="35"/>
        <v>0</v>
      </c>
      <c r="U48" s="16">
        <f t="shared" si="34"/>
        <v>0</v>
      </c>
    </row>
    <row r="49" spans="1:21">
      <c r="A49" s="20" t="s">
        <v>55</v>
      </c>
      <c r="B49" s="16" t="s">
        <v>43</v>
      </c>
      <c r="C49" s="16">
        <f t="shared" si="24"/>
        <v>0</v>
      </c>
      <c r="D49" s="16">
        <v>1</v>
      </c>
      <c r="E49" s="16">
        <f t="shared" si="25"/>
        <v>11</v>
      </c>
      <c r="F49" s="16" t="s">
        <v>43</v>
      </c>
      <c r="G49" s="16">
        <f t="shared" si="26"/>
        <v>0</v>
      </c>
      <c r="H49" s="16" t="s">
        <v>43</v>
      </c>
      <c r="I49" s="16">
        <f t="shared" si="27"/>
        <v>0</v>
      </c>
      <c r="J49" s="16" t="s">
        <v>43</v>
      </c>
      <c r="K49" s="16">
        <f t="shared" si="28"/>
        <v>0</v>
      </c>
      <c r="L49" s="16" t="s">
        <v>43</v>
      </c>
      <c r="M49" s="16">
        <f t="shared" si="29"/>
        <v>0</v>
      </c>
      <c r="N49" s="16" t="s">
        <v>43</v>
      </c>
      <c r="O49" s="16">
        <f t="shared" si="30"/>
        <v>0</v>
      </c>
      <c r="P49" s="16" t="s">
        <v>43</v>
      </c>
      <c r="Q49" s="16">
        <f t="shared" si="31"/>
        <v>0</v>
      </c>
      <c r="R49" s="16">
        <f t="shared" si="32"/>
        <v>1</v>
      </c>
      <c r="S49" s="16">
        <f t="shared" si="33"/>
        <v>0</v>
      </c>
      <c r="T49" s="16">
        <f t="shared" si="35"/>
        <v>0</v>
      </c>
      <c r="U49" s="16">
        <f t="shared" si="34"/>
        <v>0</v>
      </c>
    </row>
    <row r="51" spans="1:21">
      <c r="A51" s="9" t="s">
        <v>45</v>
      </c>
      <c r="B51" s="14" t="s">
        <v>1</v>
      </c>
      <c r="C51" s="15">
        <v>0</v>
      </c>
      <c r="D51" s="14" t="s">
        <v>1</v>
      </c>
      <c r="E51" s="15">
        <v>1</v>
      </c>
      <c r="F51" s="14" t="s">
        <v>1</v>
      </c>
      <c r="G51" s="15">
        <v>13</v>
      </c>
      <c r="H51" s="14" t="s">
        <v>1</v>
      </c>
      <c r="I51" s="15">
        <v>3</v>
      </c>
      <c r="J51" s="14" t="s">
        <v>1</v>
      </c>
      <c r="K51" s="15">
        <v>2</v>
      </c>
      <c r="L51" s="14" t="s">
        <v>1</v>
      </c>
      <c r="M51" s="15">
        <v>1</v>
      </c>
      <c r="N51" s="14" t="s">
        <v>1</v>
      </c>
      <c r="O51" s="15">
        <v>4</v>
      </c>
      <c r="P51" s="14" t="s">
        <v>1</v>
      </c>
      <c r="Q51" s="15">
        <v>5</v>
      </c>
      <c r="R51" s="16"/>
      <c r="S51" s="16"/>
      <c r="T51" s="16"/>
      <c r="U51" s="16"/>
    </row>
    <row r="52" spans="1:21" s="22" customFormat="1">
      <c r="A52" s="9"/>
      <c r="B52" s="18" t="s">
        <v>8</v>
      </c>
      <c r="C52" s="18" t="s">
        <v>9</v>
      </c>
      <c r="D52" s="18" t="s">
        <v>8</v>
      </c>
      <c r="E52" s="18" t="s">
        <v>9</v>
      </c>
      <c r="F52" s="18" t="s">
        <v>8</v>
      </c>
      <c r="G52" s="18" t="s">
        <v>9</v>
      </c>
      <c r="H52" s="18" t="s">
        <v>8</v>
      </c>
      <c r="I52" s="18" t="s">
        <v>9</v>
      </c>
      <c r="J52" s="18" t="s">
        <v>8</v>
      </c>
      <c r="K52" s="18" t="s">
        <v>9</v>
      </c>
      <c r="L52" s="18" t="s">
        <v>8</v>
      </c>
      <c r="M52" s="18" t="s">
        <v>9</v>
      </c>
      <c r="N52" s="18" t="s">
        <v>8</v>
      </c>
      <c r="O52" s="18" t="s">
        <v>9</v>
      </c>
      <c r="P52" s="18" t="s">
        <v>8</v>
      </c>
      <c r="Q52" s="18" t="s">
        <v>9</v>
      </c>
      <c r="R52" s="16"/>
      <c r="S52" s="16"/>
      <c r="T52" s="18"/>
      <c r="U52" s="18"/>
    </row>
    <row r="53" spans="1:21">
      <c r="A53" s="19" t="s">
        <v>53</v>
      </c>
      <c r="B53" s="16" t="s">
        <v>43</v>
      </c>
      <c r="C53" s="16">
        <f t="shared" ref="C53:C66" si="36">IFERROR(($C$51-(B53-1))*$C$2, 0)</f>
        <v>0</v>
      </c>
      <c r="D53" s="16" t="s">
        <v>43</v>
      </c>
      <c r="E53" s="16">
        <f t="shared" ref="E53:E66" si="37">IFERROR(($E$51-(D53-1))*$E$2, 0)</f>
        <v>0</v>
      </c>
      <c r="F53" s="16">
        <v>6</v>
      </c>
      <c r="G53" s="16">
        <f t="shared" ref="G53:G66" si="38">IFERROR(($G$51-(F53-1))*$G$2, 0)</f>
        <v>9.6</v>
      </c>
      <c r="H53" s="16" t="s">
        <v>43</v>
      </c>
      <c r="I53" s="16">
        <f t="shared" ref="I53:I66" si="39">IFERROR(($I$51-(H53-1))*$I$2, 0)</f>
        <v>0</v>
      </c>
      <c r="J53" s="16">
        <v>2</v>
      </c>
      <c r="K53" s="16">
        <f t="shared" ref="K53:K66" si="40">IFERROR(($K$51-(J53-1))*$K$2, 0)</f>
        <v>1</v>
      </c>
      <c r="L53" s="16" t="s">
        <v>43</v>
      </c>
      <c r="M53" s="16">
        <f t="shared" ref="M53:M66" si="41">IFERROR(($M$51-(L53-1))*$M$2, 0)</f>
        <v>0</v>
      </c>
      <c r="N53" s="16">
        <v>4</v>
      </c>
      <c r="O53" s="16">
        <f t="shared" ref="O53:O66" si="42">IFERROR(($O$51-(N53-1))*$O$2, 0)</f>
        <v>1.2</v>
      </c>
      <c r="P53" s="16">
        <v>3</v>
      </c>
      <c r="Q53" s="16">
        <f t="shared" ref="Q53:Q66" si="43">IFERROR(($Q$51-(P53-1))*$Q$2, 0)</f>
        <v>3.3000000000000003</v>
      </c>
      <c r="R53" s="16">
        <f t="shared" ref="R53:R66" si="44">8-COUNTIF(B53:Q53,"=0")</f>
        <v>4</v>
      </c>
      <c r="S53" s="16">
        <f t="shared" ref="S53:S66" si="45">IF(R53&gt;=4,C53+E53+G53+I53+K53+M53+O53+Q53,0)</f>
        <v>15.1</v>
      </c>
      <c r="T53" s="16">
        <f t="shared" ref="T53:T66" si="46">IF(R53&lt;=6,S53,"считать")</f>
        <v>15.1</v>
      </c>
      <c r="U53" s="16">
        <f t="shared" ref="U53:U66" si="47">IF(T53&lt;&gt;0,RANK(T53,T$53:T$66,0), 0 )</f>
        <v>1</v>
      </c>
    </row>
    <row r="54" spans="1:21">
      <c r="A54" s="19" t="s">
        <v>48</v>
      </c>
      <c r="B54" s="16" t="s">
        <v>43</v>
      </c>
      <c r="C54" s="16">
        <f t="shared" si="36"/>
        <v>0</v>
      </c>
      <c r="D54" s="16" t="s">
        <v>43</v>
      </c>
      <c r="E54" s="16">
        <f t="shared" si="37"/>
        <v>0</v>
      </c>
      <c r="F54" s="16">
        <v>7</v>
      </c>
      <c r="G54" s="16">
        <f t="shared" si="38"/>
        <v>8.4</v>
      </c>
      <c r="H54" s="16">
        <v>2</v>
      </c>
      <c r="I54" s="16">
        <f t="shared" si="39"/>
        <v>2</v>
      </c>
      <c r="J54" s="16">
        <v>1</v>
      </c>
      <c r="K54" s="16">
        <f t="shared" si="40"/>
        <v>2</v>
      </c>
      <c r="L54" s="16">
        <v>1</v>
      </c>
      <c r="M54" s="16">
        <f t="shared" si="41"/>
        <v>1</v>
      </c>
      <c r="N54" s="16" t="s">
        <v>43</v>
      </c>
      <c r="O54" s="16">
        <f t="shared" si="42"/>
        <v>0</v>
      </c>
      <c r="P54" s="16">
        <v>5</v>
      </c>
      <c r="Q54" s="16">
        <f t="shared" si="43"/>
        <v>1.1000000000000001</v>
      </c>
      <c r="R54" s="16">
        <f t="shared" si="44"/>
        <v>5</v>
      </c>
      <c r="S54" s="16">
        <f t="shared" si="45"/>
        <v>14.5</v>
      </c>
      <c r="T54" s="16">
        <f t="shared" si="46"/>
        <v>14.5</v>
      </c>
      <c r="U54" s="16">
        <f t="shared" si="47"/>
        <v>2</v>
      </c>
    </row>
    <row r="55" spans="1:21">
      <c r="A55" s="19" t="s">
        <v>46</v>
      </c>
      <c r="B55" s="16" t="s">
        <v>43</v>
      </c>
      <c r="C55" s="16">
        <f t="shared" si="36"/>
        <v>0</v>
      </c>
      <c r="D55" s="16" t="s">
        <v>43</v>
      </c>
      <c r="E55" s="16">
        <f t="shared" si="37"/>
        <v>0</v>
      </c>
      <c r="F55" s="16">
        <v>11</v>
      </c>
      <c r="G55" s="16">
        <f t="shared" si="38"/>
        <v>3.5999999999999996</v>
      </c>
      <c r="H55" s="16" t="s">
        <v>43</v>
      </c>
      <c r="I55" s="16">
        <f t="shared" si="39"/>
        <v>0</v>
      </c>
      <c r="J55" s="16" t="s">
        <v>43</v>
      </c>
      <c r="K55" s="16">
        <f t="shared" si="40"/>
        <v>0</v>
      </c>
      <c r="L55" s="16" t="s">
        <v>43</v>
      </c>
      <c r="M55" s="16">
        <f t="shared" si="41"/>
        <v>0</v>
      </c>
      <c r="N55" s="16" t="s">
        <v>43</v>
      </c>
      <c r="O55" s="16">
        <f t="shared" si="42"/>
        <v>0</v>
      </c>
      <c r="P55" s="16" t="s">
        <v>43</v>
      </c>
      <c r="Q55" s="16">
        <f t="shared" si="43"/>
        <v>0</v>
      </c>
      <c r="R55" s="16">
        <f t="shared" si="44"/>
        <v>1</v>
      </c>
      <c r="S55" s="16">
        <f t="shared" si="45"/>
        <v>0</v>
      </c>
      <c r="T55" s="16">
        <f t="shared" si="46"/>
        <v>0</v>
      </c>
      <c r="U55" s="16">
        <f t="shared" si="47"/>
        <v>0</v>
      </c>
    </row>
    <row r="56" spans="1:21">
      <c r="A56" s="19" t="s">
        <v>47</v>
      </c>
      <c r="B56" s="16" t="s">
        <v>43</v>
      </c>
      <c r="C56" s="16">
        <f t="shared" si="36"/>
        <v>0</v>
      </c>
      <c r="D56" s="16" t="s">
        <v>43</v>
      </c>
      <c r="E56" s="16">
        <f t="shared" si="37"/>
        <v>0</v>
      </c>
      <c r="F56" s="16">
        <v>10</v>
      </c>
      <c r="G56" s="16">
        <f t="shared" si="38"/>
        <v>4.8</v>
      </c>
      <c r="H56" s="16" t="s">
        <v>43</v>
      </c>
      <c r="I56" s="16">
        <f t="shared" si="39"/>
        <v>0</v>
      </c>
      <c r="J56" s="16" t="s">
        <v>43</v>
      </c>
      <c r="K56" s="16">
        <f t="shared" si="40"/>
        <v>0</v>
      </c>
      <c r="L56" s="16" t="s">
        <v>43</v>
      </c>
      <c r="M56" s="16">
        <f t="shared" si="41"/>
        <v>0</v>
      </c>
      <c r="N56" s="16" t="s">
        <v>43</v>
      </c>
      <c r="O56" s="16">
        <f t="shared" si="42"/>
        <v>0</v>
      </c>
      <c r="P56" s="16" t="s">
        <v>43</v>
      </c>
      <c r="Q56" s="16">
        <f t="shared" si="43"/>
        <v>0</v>
      </c>
      <c r="R56" s="16">
        <f t="shared" si="44"/>
        <v>1</v>
      </c>
      <c r="S56" s="16">
        <f t="shared" si="45"/>
        <v>0</v>
      </c>
      <c r="T56" s="16">
        <f t="shared" si="46"/>
        <v>0</v>
      </c>
      <c r="U56" s="16">
        <f t="shared" si="47"/>
        <v>0</v>
      </c>
    </row>
    <row r="57" spans="1:21">
      <c r="A57" s="19" t="s">
        <v>49</v>
      </c>
      <c r="B57" s="16" t="s">
        <v>43</v>
      </c>
      <c r="C57" s="16">
        <f t="shared" si="36"/>
        <v>0</v>
      </c>
      <c r="D57" s="16" t="s">
        <v>43</v>
      </c>
      <c r="E57" s="16">
        <f t="shared" si="37"/>
        <v>0</v>
      </c>
      <c r="F57" s="16">
        <v>8</v>
      </c>
      <c r="G57" s="16">
        <f t="shared" si="38"/>
        <v>7.1999999999999993</v>
      </c>
      <c r="H57" s="16" t="s">
        <v>43</v>
      </c>
      <c r="I57" s="16">
        <f t="shared" si="39"/>
        <v>0</v>
      </c>
      <c r="J57" s="16" t="s">
        <v>43</v>
      </c>
      <c r="K57" s="16">
        <f t="shared" si="40"/>
        <v>0</v>
      </c>
      <c r="L57" s="16" t="s">
        <v>43</v>
      </c>
      <c r="M57" s="16">
        <f t="shared" si="41"/>
        <v>0</v>
      </c>
      <c r="N57" s="16" t="s">
        <v>43</v>
      </c>
      <c r="O57" s="16">
        <f t="shared" si="42"/>
        <v>0</v>
      </c>
      <c r="P57" s="16" t="s">
        <v>43</v>
      </c>
      <c r="Q57" s="16">
        <f t="shared" si="43"/>
        <v>0</v>
      </c>
      <c r="R57" s="16">
        <f t="shared" si="44"/>
        <v>1</v>
      </c>
      <c r="S57" s="16">
        <f t="shared" si="45"/>
        <v>0</v>
      </c>
      <c r="T57" s="16">
        <f t="shared" si="46"/>
        <v>0</v>
      </c>
      <c r="U57" s="16">
        <f t="shared" si="47"/>
        <v>0</v>
      </c>
    </row>
    <row r="58" spans="1:21">
      <c r="A58" s="19" t="s">
        <v>50</v>
      </c>
      <c r="B58" s="16" t="s">
        <v>43</v>
      </c>
      <c r="C58" s="16">
        <f t="shared" si="36"/>
        <v>0</v>
      </c>
      <c r="D58" s="16">
        <v>1</v>
      </c>
      <c r="E58" s="16">
        <f t="shared" si="37"/>
        <v>1.1000000000000001</v>
      </c>
      <c r="F58" s="16">
        <v>12</v>
      </c>
      <c r="G58" s="16">
        <f t="shared" si="38"/>
        <v>2.4</v>
      </c>
      <c r="H58" s="16" t="s">
        <v>43</v>
      </c>
      <c r="I58" s="16">
        <f t="shared" si="39"/>
        <v>0</v>
      </c>
      <c r="J58" s="16" t="s">
        <v>43</v>
      </c>
      <c r="K58" s="16">
        <f t="shared" si="40"/>
        <v>0</v>
      </c>
      <c r="L58" s="16" t="s">
        <v>43</v>
      </c>
      <c r="M58" s="16">
        <f t="shared" si="41"/>
        <v>0</v>
      </c>
      <c r="N58" s="16" t="s">
        <v>43</v>
      </c>
      <c r="O58" s="16">
        <f t="shared" si="42"/>
        <v>0</v>
      </c>
      <c r="P58" s="16">
        <v>4</v>
      </c>
      <c r="Q58" s="16">
        <f t="shared" si="43"/>
        <v>2.2000000000000002</v>
      </c>
      <c r="R58" s="16">
        <f t="shared" si="44"/>
        <v>3</v>
      </c>
      <c r="S58" s="16">
        <f t="shared" si="45"/>
        <v>0</v>
      </c>
      <c r="T58" s="16">
        <f t="shared" si="46"/>
        <v>0</v>
      </c>
      <c r="U58" s="16">
        <f t="shared" si="47"/>
        <v>0</v>
      </c>
    </row>
    <row r="59" spans="1:21">
      <c r="A59" s="19" t="s">
        <v>51</v>
      </c>
      <c r="B59" s="16" t="s">
        <v>43</v>
      </c>
      <c r="C59" s="16">
        <f t="shared" si="36"/>
        <v>0</v>
      </c>
      <c r="D59" s="16" t="s">
        <v>43</v>
      </c>
      <c r="E59" s="16">
        <f t="shared" si="37"/>
        <v>0</v>
      </c>
      <c r="F59" s="16">
        <v>9</v>
      </c>
      <c r="G59" s="16">
        <f t="shared" si="38"/>
        <v>6</v>
      </c>
      <c r="H59" s="16" t="s">
        <v>43</v>
      </c>
      <c r="I59" s="16">
        <f t="shared" si="39"/>
        <v>0</v>
      </c>
      <c r="J59" s="16" t="s">
        <v>43</v>
      </c>
      <c r="K59" s="16">
        <f t="shared" si="40"/>
        <v>0</v>
      </c>
      <c r="L59" s="16" t="s">
        <v>43</v>
      </c>
      <c r="M59" s="16">
        <f t="shared" si="41"/>
        <v>0</v>
      </c>
      <c r="N59" s="16">
        <v>3</v>
      </c>
      <c r="O59" s="16">
        <f t="shared" si="42"/>
        <v>2.4</v>
      </c>
      <c r="P59" s="16">
        <v>2</v>
      </c>
      <c r="Q59" s="16">
        <f t="shared" si="43"/>
        <v>4.4000000000000004</v>
      </c>
      <c r="R59" s="16">
        <f t="shared" si="44"/>
        <v>3</v>
      </c>
      <c r="S59" s="16">
        <f t="shared" si="45"/>
        <v>0</v>
      </c>
      <c r="T59" s="16">
        <f t="shared" si="46"/>
        <v>0</v>
      </c>
      <c r="U59" s="16">
        <f t="shared" si="47"/>
        <v>0</v>
      </c>
    </row>
    <row r="60" spans="1:21">
      <c r="A60" s="19" t="s">
        <v>52</v>
      </c>
      <c r="B60" s="16" t="s">
        <v>43</v>
      </c>
      <c r="C60" s="16">
        <f t="shared" si="36"/>
        <v>0</v>
      </c>
      <c r="D60" s="16" t="s">
        <v>43</v>
      </c>
      <c r="E60" s="16">
        <f t="shared" si="37"/>
        <v>0</v>
      </c>
      <c r="F60" s="16">
        <v>2</v>
      </c>
      <c r="G60" s="16">
        <f t="shared" si="38"/>
        <v>14.399999999999999</v>
      </c>
      <c r="H60" s="16" t="s">
        <v>43</v>
      </c>
      <c r="I60" s="16">
        <f t="shared" si="39"/>
        <v>0</v>
      </c>
      <c r="J60" s="16" t="s">
        <v>43</v>
      </c>
      <c r="K60" s="16">
        <f t="shared" si="40"/>
        <v>0</v>
      </c>
      <c r="L60" s="16" t="s">
        <v>43</v>
      </c>
      <c r="M60" s="16">
        <f t="shared" si="41"/>
        <v>0</v>
      </c>
      <c r="N60" s="16">
        <v>2</v>
      </c>
      <c r="O60" s="16">
        <f t="shared" si="42"/>
        <v>3.5999999999999996</v>
      </c>
      <c r="P60" s="16">
        <v>1</v>
      </c>
      <c r="Q60" s="16">
        <f t="shared" si="43"/>
        <v>5.5</v>
      </c>
      <c r="R60" s="16">
        <f t="shared" si="44"/>
        <v>3</v>
      </c>
      <c r="S60" s="16">
        <f t="shared" si="45"/>
        <v>0</v>
      </c>
      <c r="T60" s="16">
        <f t="shared" si="46"/>
        <v>0</v>
      </c>
      <c r="U60" s="16">
        <f t="shared" si="47"/>
        <v>0</v>
      </c>
    </row>
    <row r="61" spans="1:21">
      <c r="A61" s="19" t="s">
        <v>54</v>
      </c>
      <c r="B61" s="16" t="s">
        <v>43</v>
      </c>
      <c r="C61" s="16">
        <f t="shared" si="36"/>
        <v>0</v>
      </c>
      <c r="D61" s="16" t="s">
        <v>43</v>
      </c>
      <c r="E61" s="16">
        <f t="shared" si="37"/>
        <v>0</v>
      </c>
      <c r="F61" s="16">
        <v>13</v>
      </c>
      <c r="G61" s="16">
        <f t="shared" si="38"/>
        <v>1.2</v>
      </c>
      <c r="H61" s="16" t="s">
        <v>43</v>
      </c>
      <c r="I61" s="16">
        <f t="shared" si="39"/>
        <v>0</v>
      </c>
      <c r="J61" s="16" t="s">
        <v>43</v>
      </c>
      <c r="K61" s="16">
        <f t="shared" si="40"/>
        <v>0</v>
      </c>
      <c r="L61" s="16" t="s">
        <v>43</v>
      </c>
      <c r="M61" s="16">
        <f t="shared" si="41"/>
        <v>0</v>
      </c>
      <c r="N61" s="16" t="s">
        <v>43</v>
      </c>
      <c r="O61" s="16">
        <f t="shared" si="42"/>
        <v>0</v>
      </c>
      <c r="P61" s="16" t="s">
        <v>43</v>
      </c>
      <c r="Q61" s="16">
        <f t="shared" si="43"/>
        <v>0</v>
      </c>
      <c r="R61" s="16">
        <f t="shared" si="44"/>
        <v>1</v>
      </c>
      <c r="S61" s="16">
        <f t="shared" si="45"/>
        <v>0</v>
      </c>
      <c r="T61" s="16">
        <f t="shared" si="46"/>
        <v>0</v>
      </c>
      <c r="U61" s="16">
        <f t="shared" si="47"/>
        <v>0</v>
      </c>
    </row>
    <row r="62" spans="1:21">
      <c r="A62" s="19" t="s">
        <v>55</v>
      </c>
      <c r="B62" s="16" t="s">
        <v>43</v>
      </c>
      <c r="C62" s="16">
        <f t="shared" si="36"/>
        <v>0</v>
      </c>
      <c r="D62" s="16" t="s">
        <v>43</v>
      </c>
      <c r="E62" s="16">
        <f t="shared" si="37"/>
        <v>0</v>
      </c>
      <c r="F62" s="16">
        <v>1</v>
      </c>
      <c r="G62" s="16">
        <f t="shared" si="38"/>
        <v>15.6</v>
      </c>
      <c r="H62" s="16">
        <v>1</v>
      </c>
      <c r="I62" s="16">
        <f t="shared" si="39"/>
        <v>3</v>
      </c>
      <c r="J62" s="16" t="s">
        <v>43</v>
      </c>
      <c r="K62" s="16">
        <f t="shared" si="40"/>
        <v>0</v>
      </c>
      <c r="L62" s="16" t="s">
        <v>43</v>
      </c>
      <c r="M62" s="16">
        <f t="shared" si="41"/>
        <v>0</v>
      </c>
      <c r="N62" s="16" t="s">
        <v>43</v>
      </c>
      <c r="O62" s="16">
        <f t="shared" si="42"/>
        <v>0</v>
      </c>
      <c r="P62" s="16" t="s">
        <v>43</v>
      </c>
      <c r="Q62" s="16">
        <f t="shared" si="43"/>
        <v>0</v>
      </c>
      <c r="R62" s="16">
        <f t="shared" si="44"/>
        <v>2</v>
      </c>
      <c r="S62" s="16">
        <f t="shared" si="45"/>
        <v>0</v>
      </c>
      <c r="T62" s="16">
        <f t="shared" si="46"/>
        <v>0</v>
      </c>
      <c r="U62" s="16">
        <f t="shared" si="47"/>
        <v>0</v>
      </c>
    </row>
    <row r="63" spans="1:21">
      <c r="A63" s="19" t="s">
        <v>56</v>
      </c>
      <c r="B63" s="16" t="s">
        <v>43</v>
      </c>
      <c r="C63" s="16">
        <f t="shared" si="36"/>
        <v>0</v>
      </c>
      <c r="D63" s="16" t="s">
        <v>43</v>
      </c>
      <c r="E63" s="16">
        <f t="shared" si="37"/>
        <v>0</v>
      </c>
      <c r="F63" s="16">
        <v>5</v>
      </c>
      <c r="G63" s="16">
        <f t="shared" si="38"/>
        <v>10.799999999999999</v>
      </c>
      <c r="H63" s="16" t="s">
        <v>43</v>
      </c>
      <c r="I63" s="16">
        <f t="shared" si="39"/>
        <v>0</v>
      </c>
      <c r="J63" s="16" t="s">
        <v>43</v>
      </c>
      <c r="K63" s="16">
        <f t="shared" si="40"/>
        <v>0</v>
      </c>
      <c r="L63" s="16" t="s">
        <v>43</v>
      </c>
      <c r="M63" s="16">
        <f t="shared" si="41"/>
        <v>0</v>
      </c>
      <c r="N63" s="16" t="s">
        <v>43</v>
      </c>
      <c r="O63" s="16">
        <f t="shared" si="42"/>
        <v>0</v>
      </c>
      <c r="P63" s="16" t="s">
        <v>43</v>
      </c>
      <c r="Q63" s="16">
        <f t="shared" si="43"/>
        <v>0</v>
      </c>
      <c r="R63" s="16">
        <f t="shared" si="44"/>
        <v>1</v>
      </c>
      <c r="S63" s="16">
        <f t="shared" si="45"/>
        <v>0</v>
      </c>
      <c r="T63" s="16">
        <f t="shared" si="46"/>
        <v>0</v>
      </c>
      <c r="U63" s="16">
        <f t="shared" si="47"/>
        <v>0</v>
      </c>
    </row>
    <row r="64" spans="1:21">
      <c r="A64" s="19" t="s">
        <v>57</v>
      </c>
      <c r="B64" s="16" t="s">
        <v>43</v>
      </c>
      <c r="C64" s="16">
        <f t="shared" si="36"/>
        <v>0</v>
      </c>
      <c r="D64" s="16" t="s">
        <v>43</v>
      </c>
      <c r="E64" s="16">
        <f t="shared" si="37"/>
        <v>0</v>
      </c>
      <c r="F64" s="16">
        <v>4</v>
      </c>
      <c r="G64" s="16">
        <f t="shared" si="38"/>
        <v>12</v>
      </c>
      <c r="H64" s="16" t="s">
        <v>43</v>
      </c>
      <c r="I64" s="16">
        <f t="shared" si="39"/>
        <v>0</v>
      </c>
      <c r="J64" s="16" t="s">
        <v>43</v>
      </c>
      <c r="K64" s="16">
        <f t="shared" si="40"/>
        <v>0</v>
      </c>
      <c r="L64" s="16" t="s">
        <v>43</v>
      </c>
      <c r="M64" s="16">
        <f t="shared" si="41"/>
        <v>0</v>
      </c>
      <c r="N64" s="16" t="s">
        <v>43</v>
      </c>
      <c r="O64" s="16">
        <f t="shared" si="42"/>
        <v>0</v>
      </c>
      <c r="P64" s="16" t="s">
        <v>43</v>
      </c>
      <c r="Q64" s="16">
        <f t="shared" si="43"/>
        <v>0</v>
      </c>
      <c r="R64" s="16">
        <f t="shared" si="44"/>
        <v>1</v>
      </c>
      <c r="S64" s="16">
        <f t="shared" si="45"/>
        <v>0</v>
      </c>
      <c r="T64" s="16">
        <f t="shared" si="46"/>
        <v>0</v>
      </c>
      <c r="U64" s="16">
        <f t="shared" si="47"/>
        <v>0</v>
      </c>
    </row>
    <row r="65" spans="1:21">
      <c r="A65" s="19" t="s">
        <v>58</v>
      </c>
      <c r="B65" s="16" t="s">
        <v>43</v>
      </c>
      <c r="C65" s="16">
        <f t="shared" si="36"/>
        <v>0</v>
      </c>
      <c r="D65" s="16" t="s">
        <v>43</v>
      </c>
      <c r="E65" s="16">
        <f t="shared" si="37"/>
        <v>0</v>
      </c>
      <c r="F65" s="16">
        <v>3</v>
      </c>
      <c r="G65" s="16">
        <f t="shared" si="38"/>
        <v>13.2</v>
      </c>
      <c r="H65" s="16" t="s">
        <v>43</v>
      </c>
      <c r="I65" s="16">
        <f t="shared" si="39"/>
        <v>0</v>
      </c>
      <c r="J65" s="16" t="s">
        <v>43</v>
      </c>
      <c r="K65" s="16">
        <f t="shared" si="40"/>
        <v>0</v>
      </c>
      <c r="L65" s="16" t="s">
        <v>43</v>
      </c>
      <c r="M65" s="16">
        <f t="shared" si="41"/>
        <v>0</v>
      </c>
      <c r="N65" s="16">
        <v>1</v>
      </c>
      <c r="O65" s="16">
        <f t="shared" si="42"/>
        <v>4.8</v>
      </c>
      <c r="P65" s="16" t="s">
        <v>43</v>
      </c>
      <c r="Q65" s="16">
        <f t="shared" si="43"/>
        <v>0</v>
      </c>
      <c r="R65" s="16">
        <f t="shared" si="44"/>
        <v>2</v>
      </c>
      <c r="S65" s="16">
        <f t="shared" si="45"/>
        <v>0</v>
      </c>
      <c r="T65" s="16">
        <f t="shared" si="46"/>
        <v>0</v>
      </c>
      <c r="U65" s="16">
        <f t="shared" si="47"/>
        <v>0</v>
      </c>
    </row>
    <row r="66" spans="1:21">
      <c r="A66" s="20" t="s">
        <v>72</v>
      </c>
      <c r="B66" s="16" t="s">
        <v>43</v>
      </c>
      <c r="C66" s="16">
        <f t="shared" si="36"/>
        <v>0</v>
      </c>
      <c r="D66" s="16" t="s">
        <v>43</v>
      </c>
      <c r="E66" s="16">
        <f t="shared" si="37"/>
        <v>0</v>
      </c>
      <c r="F66" s="16" t="s">
        <v>43</v>
      </c>
      <c r="G66" s="16">
        <f t="shared" si="38"/>
        <v>0</v>
      </c>
      <c r="H66" s="16">
        <v>3</v>
      </c>
      <c r="I66" s="16">
        <f t="shared" si="39"/>
        <v>1</v>
      </c>
      <c r="J66" s="16" t="s">
        <v>43</v>
      </c>
      <c r="K66" s="16">
        <f t="shared" si="40"/>
        <v>0</v>
      </c>
      <c r="L66" s="16" t="s">
        <v>43</v>
      </c>
      <c r="M66" s="16">
        <f t="shared" si="41"/>
        <v>0</v>
      </c>
      <c r="N66" s="16" t="s">
        <v>43</v>
      </c>
      <c r="O66" s="16">
        <f t="shared" si="42"/>
        <v>0</v>
      </c>
      <c r="P66" s="16" t="s">
        <v>43</v>
      </c>
      <c r="Q66" s="16">
        <f t="shared" si="43"/>
        <v>0</v>
      </c>
      <c r="R66" s="16">
        <f t="shared" si="44"/>
        <v>1</v>
      </c>
      <c r="S66" s="16">
        <f t="shared" si="45"/>
        <v>0</v>
      </c>
      <c r="T66" s="16">
        <f t="shared" si="46"/>
        <v>0</v>
      </c>
      <c r="U66" s="16">
        <f t="shared" si="47"/>
        <v>0</v>
      </c>
    </row>
    <row r="68" spans="1:21">
      <c r="A68" s="25" t="s">
        <v>59</v>
      </c>
      <c r="B68" s="26" t="s">
        <v>1</v>
      </c>
      <c r="C68" s="27">
        <v>3</v>
      </c>
      <c r="D68" s="26" t="s">
        <v>1</v>
      </c>
      <c r="E68" s="27">
        <v>4</v>
      </c>
      <c r="F68" s="26" t="s">
        <v>1</v>
      </c>
      <c r="G68" s="27">
        <v>5</v>
      </c>
      <c r="H68" s="26" t="s">
        <v>1</v>
      </c>
      <c r="I68" s="27">
        <v>3</v>
      </c>
      <c r="J68" s="14" t="s">
        <v>1</v>
      </c>
      <c r="K68" s="15">
        <v>0</v>
      </c>
      <c r="L68" s="14" t="s">
        <v>1</v>
      </c>
      <c r="M68" s="15">
        <v>1</v>
      </c>
      <c r="N68" s="14" t="s">
        <v>1</v>
      </c>
      <c r="O68" s="15">
        <v>4</v>
      </c>
      <c r="P68" s="14" t="s">
        <v>1</v>
      </c>
      <c r="Q68" s="28">
        <v>4</v>
      </c>
      <c r="R68" s="16"/>
      <c r="S68" s="16"/>
      <c r="T68" s="16"/>
      <c r="U68" s="16"/>
    </row>
    <row r="69" spans="1:21" s="22" customFormat="1">
      <c r="A69" s="9"/>
      <c r="B69" s="18" t="s">
        <v>8</v>
      </c>
      <c r="C69" s="18" t="s">
        <v>9</v>
      </c>
      <c r="D69" s="18" t="s">
        <v>8</v>
      </c>
      <c r="E69" s="18" t="s">
        <v>9</v>
      </c>
      <c r="F69" s="18" t="s">
        <v>8</v>
      </c>
      <c r="G69" s="18" t="s">
        <v>9</v>
      </c>
      <c r="H69" s="18" t="s">
        <v>8</v>
      </c>
      <c r="I69" s="18" t="s">
        <v>9</v>
      </c>
      <c r="J69" s="18" t="s">
        <v>8</v>
      </c>
      <c r="K69" s="18" t="s">
        <v>9</v>
      </c>
      <c r="L69" s="18" t="s">
        <v>8</v>
      </c>
      <c r="M69" s="18" t="s">
        <v>9</v>
      </c>
      <c r="N69" s="18" t="s">
        <v>8</v>
      </c>
      <c r="O69" s="18" t="s">
        <v>9</v>
      </c>
      <c r="P69" s="18" t="s">
        <v>8</v>
      </c>
      <c r="Q69" s="14" t="s">
        <v>9</v>
      </c>
      <c r="R69" s="16"/>
      <c r="S69" s="16"/>
      <c r="T69" s="18"/>
      <c r="U69" s="18"/>
    </row>
    <row r="70" spans="1:21">
      <c r="A70" s="19" t="s">
        <v>60</v>
      </c>
      <c r="B70" s="16" t="s">
        <v>43</v>
      </c>
      <c r="C70" s="16">
        <f t="shared" ref="C70:C75" si="48">IFERROR(($C$68-(B70-1))*$C$2, 0)</f>
        <v>0</v>
      </c>
      <c r="D70" s="16">
        <v>1</v>
      </c>
      <c r="E70" s="16">
        <f t="shared" ref="E70:E75" si="49">IFERROR(($E$68-(D70-1))*$E$2, 0)</f>
        <v>4.4000000000000004</v>
      </c>
      <c r="F70" s="16">
        <v>2</v>
      </c>
      <c r="G70" s="16">
        <f t="shared" ref="G70:G75" si="50">IFERROR(($G$68-(F70-1))*$G$2, 0)</f>
        <v>4.8</v>
      </c>
      <c r="H70" s="16">
        <v>3</v>
      </c>
      <c r="I70" s="16">
        <f t="shared" ref="I70:I75" si="51">IFERROR(($I$68-(H70-1))*$I$2, 0)</f>
        <v>1</v>
      </c>
      <c r="J70" s="16" t="s">
        <v>43</v>
      </c>
      <c r="K70" s="16">
        <f t="shared" ref="K70:K75" si="52">IFERROR(($K$68-(J70-1))*$K$2, 0)</f>
        <v>0</v>
      </c>
      <c r="L70" s="16">
        <v>1</v>
      </c>
      <c r="M70" s="16">
        <f t="shared" ref="M70:M75" si="53">IFERROR(($M$68-(L70-1))*$M$2, 0)</f>
        <v>1</v>
      </c>
      <c r="N70" s="16">
        <v>1</v>
      </c>
      <c r="O70" s="16">
        <f t="shared" ref="O70:O75" si="54">IFERROR(($O$68-(N70-1))*$O$2, 0)</f>
        <v>4.8</v>
      </c>
      <c r="P70" s="16">
        <v>1</v>
      </c>
      <c r="Q70" s="29">
        <f t="shared" ref="Q70:Q75" si="55">IFERROR(($Q$68-(P70-1))*$Q$2, 0)</f>
        <v>4.4000000000000004</v>
      </c>
      <c r="R70" s="16">
        <f t="shared" ref="R70:R75" si="56">8-COUNTIF(B70:Q70,"=0")</f>
        <v>6</v>
      </c>
      <c r="S70" s="16">
        <f t="shared" ref="S70:S75" si="57">IF(R70&gt;=4,C70+E70+G70+I70+K70+M70+O70+Q70,0)</f>
        <v>20.399999999999999</v>
      </c>
      <c r="T70" s="16">
        <f t="shared" ref="T70:T75" si="58">IF(R70&lt;=6,S70,"считать")</f>
        <v>20.399999999999999</v>
      </c>
      <c r="U70" s="16">
        <f t="shared" ref="U70:U75" si="59">IF(T70&lt;&gt;0,RANK(T70,T$70:T$75,0), 0 )</f>
        <v>1</v>
      </c>
    </row>
    <row r="71" spans="1:21">
      <c r="A71" s="19" t="s">
        <v>62</v>
      </c>
      <c r="B71" s="16">
        <v>3</v>
      </c>
      <c r="C71" s="16">
        <f t="shared" si="48"/>
        <v>1.1000000000000001</v>
      </c>
      <c r="D71" s="16">
        <v>4</v>
      </c>
      <c r="E71" s="16">
        <f t="shared" si="49"/>
        <v>1.1000000000000001</v>
      </c>
      <c r="F71" s="16">
        <v>1</v>
      </c>
      <c r="G71" s="16">
        <f t="shared" si="50"/>
        <v>6</v>
      </c>
      <c r="H71" s="16">
        <v>1</v>
      </c>
      <c r="I71" s="16">
        <f t="shared" si="51"/>
        <v>3</v>
      </c>
      <c r="J71" s="16" t="s">
        <v>43</v>
      </c>
      <c r="K71" s="16">
        <f t="shared" si="52"/>
        <v>0</v>
      </c>
      <c r="L71" s="16" t="s">
        <v>43</v>
      </c>
      <c r="M71" s="16">
        <f t="shared" si="53"/>
        <v>0</v>
      </c>
      <c r="N71" s="16">
        <v>2</v>
      </c>
      <c r="O71" s="16">
        <f t="shared" si="54"/>
        <v>3.5999999999999996</v>
      </c>
      <c r="P71" s="16">
        <v>2</v>
      </c>
      <c r="Q71" s="29">
        <f t="shared" si="55"/>
        <v>3.3000000000000003</v>
      </c>
      <c r="R71" s="16">
        <f t="shared" si="56"/>
        <v>6</v>
      </c>
      <c r="S71" s="16">
        <f t="shared" si="57"/>
        <v>18.099999999999998</v>
      </c>
      <c r="T71" s="16">
        <f t="shared" si="58"/>
        <v>18.099999999999998</v>
      </c>
      <c r="U71" s="16">
        <f t="shared" si="59"/>
        <v>2</v>
      </c>
    </row>
    <row r="72" spans="1:21">
      <c r="A72" s="19" t="s">
        <v>63</v>
      </c>
      <c r="B72" s="16">
        <v>2</v>
      </c>
      <c r="C72" s="16">
        <f t="shared" si="48"/>
        <v>2.2000000000000002</v>
      </c>
      <c r="D72" s="16">
        <v>3</v>
      </c>
      <c r="E72" s="16">
        <f t="shared" si="49"/>
        <v>2.2000000000000002</v>
      </c>
      <c r="F72" s="16">
        <v>3</v>
      </c>
      <c r="G72" s="16">
        <f t="shared" si="50"/>
        <v>3.5999999999999996</v>
      </c>
      <c r="H72" s="16">
        <v>2</v>
      </c>
      <c r="I72" s="16">
        <f t="shared" si="51"/>
        <v>2</v>
      </c>
      <c r="J72" s="16" t="s">
        <v>43</v>
      </c>
      <c r="K72" s="16">
        <f t="shared" si="52"/>
        <v>0</v>
      </c>
      <c r="L72" s="16" t="s">
        <v>43</v>
      </c>
      <c r="M72" s="16">
        <f t="shared" si="53"/>
        <v>0</v>
      </c>
      <c r="N72" s="16">
        <v>3</v>
      </c>
      <c r="O72" s="16">
        <f t="shared" si="54"/>
        <v>2.4</v>
      </c>
      <c r="P72" s="16" t="s">
        <v>43</v>
      </c>
      <c r="Q72" s="29">
        <f t="shared" si="55"/>
        <v>0</v>
      </c>
      <c r="R72" s="16">
        <f t="shared" si="56"/>
        <v>5</v>
      </c>
      <c r="S72" s="16">
        <f t="shared" si="57"/>
        <v>12.4</v>
      </c>
      <c r="T72" s="16">
        <f t="shared" si="58"/>
        <v>12.4</v>
      </c>
      <c r="U72" s="16">
        <f t="shared" si="59"/>
        <v>3</v>
      </c>
    </row>
    <row r="73" spans="1:21">
      <c r="A73" s="19" t="s">
        <v>61</v>
      </c>
      <c r="B73" s="16">
        <v>1</v>
      </c>
      <c r="C73" s="16">
        <f t="shared" si="48"/>
        <v>3.3000000000000003</v>
      </c>
      <c r="D73" s="16" t="s">
        <v>43</v>
      </c>
      <c r="E73" s="16">
        <f t="shared" si="49"/>
        <v>0</v>
      </c>
      <c r="F73" s="16">
        <v>5</v>
      </c>
      <c r="G73" s="16">
        <f t="shared" si="50"/>
        <v>1.2</v>
      </c>
      <c r="H73" s="16" t="s">
        <v>43</v>
      </c>
      <c r="I73" s="16">
        <f t="shared" si="51"/>
        <v>0</v>
      </c>
      <c r="J73" s="16" t="s">
        <v>43</v>
      </c>
      <c r="K73" s="16">
        <f t="shared" si="52"/>
        <v>0</v>
      </c>
      <c r="L73" s="16" t="s">
        <v>43</v>
      </c>
      <c r="M73" s="16">
        <f t="shared" si="53"/>
        <v>0</v>
      </c>
      <c r="N73" s="16">
        <v>4</v>
      </c>
      <c r="O73" s="16">
        <f t="shared" si="54"/>
        <v>1.2</v>
      </c>
      <c r="P73" s="16">
        <v>4</v>
      </c>
      <c r="Q73" s="29">
        <f t="shared" si="55"/>
        <v>1.1000000000000001</v>
      </c>
      <c r="R73" s="16">
        <f t="shared" si="56"/>
        <v>4</v>
      </c>
      <c r="S73" s="16">
        <f t="shared" si="57"/>
        <v>6.8000000000000007</v>
      </c>
      <c r="T73" s="16">
        <f t="shared" si="58"/>
        <v>6.8000000000000007</v>
      </c>
      <c r="U73" s="16">
        <f t="shared" si="59"/>
        <v>4</v>
      </c>
    </row>
    <row r="74" spans="1:21">
      <c r="A74" s="19" t="s">
        <v>64</v>
      </c>
      <c r="B74" s="16" t="s">
        <v>43</v>
      </c>
      <c r="C74" s="16">
        <f t="shared" si="48"/>
        <v>0</v>
      </c>
      <c r="D74" s="16">
        <v>2</v>
      </c>
      <c r="E74" s="16">
        <f t="shared" si="49"/>
        <v>3.3000000000000003</v>
      </c>
      <c r="F74" s="16">
        <v>4</v>
      </c>
      <c r="G74" s="16">
        <f t="shared" si="50"/>
        <v>2.4</v>
      </c>
      <c r="H74" s="16" t="s">
        <v>43</v>
      </c>
      <c r="I74" s="16">
        <f t="shared" si="51"/>
        <v>0</v>
      </c>
      <c r="J74" s="16" t="s">
        <v>43</v>
      </c>
      <c r="K74" s="16">
        <f t="shared" si="52"/>
        <v>0</v>
      </c>
      <c r="L74" s="16" t="s">
        <v>43</v>
      </c>
      <c r="M74" s="16">
        <f t="shared" si="53"/>
        <v>0</v>
      </c>
      <c r="N74" s="16" t="s">
        <v>43</v>
      </c>
      <c r="O74" s="16">
        <f t="shared" si="54"/>
        <v>0</v>
      </c>
      <c r="P74" s="16" t="s">
        <v>43</v>
      </c>
      <c r="Q74" s="29">
        <f t="shared" si="55"/>
        <v>0</v>
      </c>
      <c r="R74" s="16">
        <f t="shared" si="56"/>
        <v>2</v>
      </c>
      <c r="S74" s="16">
        <f t="shared" si="57"/>
        <v>0</v>
      </c>
      <c r="T74" s="16">
        <f t="shared" si="58"/>
        <v>0</v>
      </c>
      <c r="U74" s="16">
        <f t="shared" si="59"/>
        <v>0</v>
      </c>
    </row>
    <row r="75" spans="1:21">
      <c r="A75" s="19" t="s">
        <v>65</v>
      </c>
      <c r="B75" s="16" t="s">
        <v>43</v>
      </c>
      <c r="C75" s="16">
        <f t="shared" si="48"/>
        <v>0</v>
      </c>
      <c r="D75" s="16" t="s">
        <v>43</v>
      </c>
      <c r="E75" s="16">
        <f t="shared" si="49"/>
        <v>0</v>
      </c>
      <c r="F75" s="16" t="s">
        <v>43</v>
      </c>
      <c r="G75" s="16">
        <f t="shared" si="50"/>
        <v>0</v>
      </c>
      <c r="H75" s="16" t="s">
        <v>43</v>
      </c>
      <c r="I75" s="16">
        <f t="shared" si="51"/>
        <v>0</v>
      </c>
      <c r="J75" s="16" t="s">
        <v>43</v>
      </c>
      <c r="K75" s="16">
        <f t="shared" si="52"/>
        <v>0</v>
      </c>
      <c r="L75" s="16" t="s">
        <v>43</v>
      </c>
      <c r="M75" s="16">
        <f t="shared" si="53"/>
        <v>0</v>
      </c>
      <c r="N75" s="16" t="s">
        <v>43</v>
      </c>
      <c r="O75" s="16">
        <f t="shared" si="54"/>
        <v>0</v>
      </c>
      <c r="P75" s="16">
        <v>3</v>
      </c>
      <c r="Q75" s="29">
        <f t="shared" si="55"/>
        <v>2.2000000000000002</v>
      </c>
      <c r="R75" s="16">
        <f t="shared" si="56"/>
        <v>1</v>
      </c>
      <c r="S75" s="16">
        <f t="shared" si="57"/>
        <v>0</v>
      </c>
      <c r="T75" s="16">
        <f t="shared" si="58"/>
        <v>0</v>
      </c>
      <c r="U75" s="16">
        <f t="shared" si="59"/>
        <v>0</v>
      </c>
    </row>
    <row r="76" spans="1:21">
      <c r="G76" s="30"/>
      <c r="H76" s="31"/>
      <c r="I76" s="30"/>
      <c r="R76" s="16"/>
      <c r="S76" s="16"/>
      <c r="T76" s="16"/>
      <c r="U76" s="16"/>
    </row>
    <row r="77" spans="1:21">
      <c r="A77" s="9" t="s">
        <v>67</v>
      </c>
      <c r="B77" s="14" t="s">
        <v>1</v>
      </c>
      <c r="C77" s="15">
        <v>1</v>
      </c>
      <c r="D77" s="14" t="s">
        <v>1</v>
      </c>
      <c r="E77" s="15">
        <v>1</v>
      </c>
      <c r="F77" s="14" t="s">
        <v>1</v>
      </c>
      <c r="G77" s="15">
        <v>1</v>
      </c>
      <c r="H77" s="14" t="s">
        <v>1</v>
      </c>
      <c r="I77" s="15">
        <v>0</v>
      </c>
      <c r="J77" s="14" t="s">
        <v>1</v>
      </c>
      <c r="K77" s="15">
        <v>0</v>
      </c>
      <c r="L77" s="14" t="s">
        <v>1</v>
      </c>
      <c r="M77" s="15">
        <v>0</v>
      </c>
      <c r="N77" s="14" t="s">
        <v>1</v>
      </c>
      <c r="O77" s="15">
        <v>3</v>
      </c>
      <c r="P77" s="14" t="s">
        <v>1</v>
      </c>
      <c r="Q77" s="28">
        <v>0</v>
      </c>
      <c r="R77" s="16"/>
      <c r="S77" s="16"/>
      <c r="T77" s="16"/>
      <c r="U77" s="16"/>
    </row>
    <row r="78" spans="1:21" s="22" customFormat="1">
      <c r="A78" s="9"/>
      <c r="B78" s="18" t="s">
        <v>8</v>
      </c>
      <c r="C78" s="18" t="s">
        <v>9</v>
      </c>
      <c r="D78" s="18" t="s">
        <v>8</v>
      </c>
      <c r="E78" s="18" t="s">
        <v>9</v>
      </c>
      <c r="F78" s="18" t="s">
        <v>8</v>
      </c>
      <c r="G78" s="18" t="s">
        <v>9</v>
      </c>
      <c r="H78" s="18" t="s">
        <v>8</v>
      </c>
      <c r="I78" s="18" t="s">
        <v>9</v>
      </c>
      <c r="J78" s="18" t="s">
        <v>8</v>
      </c>
      <c r="K78" s="18" t="s">
        <v>9</v>
      </c>
      <c r="L78" s="18" t="s">
        <v>8</v>
      </c>
      <c r="M78" s="18" t="s">
        <v>9</v>
      </c>
      <c r="N78" s="18" t="s">
        <v>8</v>
      </c>
      <c r="O78" s="18" t="s">
        <v>9</v>
      </c>
      <c r="P78" s="18" t="s">
        <v>8</v>
      </c>
      <c r="Q78" s="14" t="s">
        <v>9</v>
      </c>
      <c r="R78" s="16"/>
      <c r="S78" s="16"/>
      <c r="T78" s="18"/>
      <c r="U78" s="18"/>
    </row>
    <row r="79" spans="1:21">
      <c r="A79" s="19" t="s">
        <v>66</v>
      </c>
      <c r="B79" s="16">
        <v>1</v>
      </c>
      <c r="C79" s="16">
        <f>IFERROR(($C$77-(B79-1))*$C$2, 0)</f>
        <v>1.1000000000000001</v>
      </c>
      <c r="D79" s="16">
        <v>1</v>
      </c>
      <c r="E79" s="16">
        <f>IFERROR(($E$77-(D79-1))*$E$2, 0)</f>
        <v>1.1000000000000001</v>
      </c>
      <c r="F79" s="21">
        <v>1</v>
      </c>
      <c r="G79" s="16">
        <f>IFERROR(($G$77-(F79-1))*$G$2, 0)</f>
        <v>1.2</v>
      </c>
      <c r="H79" s="16" t="s">
        <v>43</v>
      </c>
      <c r="I79" s="16">
        <f>IFERROR(($I$77-(H79-1))*$I$2, 0)</f>
        <v>0</v>
      </c>
      <c r="J79" s="16" t="s">
        <v>43</v>
      </c>
      <c r="K79" s="16">
        <f>IFERROR(($K$77-(J79-1))*$K$2, 0)</f>
        <v>0</v>
      </c>
      <c r="L79" s="16" t="s">
        <v>43</v>
      </c>
      <c r="M79" s="16">
        <f>IFERROR(($M77-(L79-1))*$M$2, 0)</f>
        <v>0</v>
      </c>
      <c r="N79" s="16">
        <v>2</v>
      </c>
      <c r="O79" s="16">
        <f>IFERROR(($O$77-(N79-1))*$O$2, 0)</f>
        <v>2.4</v>
      </c>
      <c r="P79" s="16" t="s">
        <v>43</v>
      </c>
      <c r="Q79" s="29">
        <f>IFERROR(($Q$77-(P79-1))*$Q$2, 0)</f>
        <v>0</v>
      </c>
      <c r="R79" s="16">
        <f t="shared" ref="R79:R81" si="60">8-COUNTIF(B79:Q79,"=0")</f>
        <v>4</v>
      </c>
      <c r="S79" s="16">
        <f t="shared" ref="S79:S81" si="61">IF(R79&gt;=4,C79+E79+G79+I79+K79+M79+O79+Q79,0)</f>
        <v>5.8000000000000007</v>
      </c>
      <c r="T79" s="16">
        <f t="shared" ref="T79:T81" si="62">IF(R79&lt;=6,S79,"считать")</f>
        <v>5.8000000000000007</v>
      </c>
      <c r="U79" s="16">
        <f>IF(T79&lt;&gt;0,RANK(T79,T$79:T$81,0), 0 )</f>
        <v>1</v>
      </c>
    </row>
    <row r="80" spans="1:21">
      <c r="A80" s="19" t="s">
        <v>56</v>
      </c>
      <c r="B80" s="16" t="s">
        <v>43</v>
      </c>
      <c r="C80" s="16">
        <f>IFERROR(($C$77-(B80-1))*$C$2, 0)</f>
        <v>0</v>
      </c>
      <c r="D80" s="16" t="s">
        <v>43</v>
      </c>
      <c r="E80" s="16">
        <f>IFERROR(($E$77-(D80-1))*$E$2, 0)</f>
        <v>0</v>
      </c>
      <c r="F80" s="16" t="s">
        <v>43</v>
      </c>
      <c r="G80" s="16">
        <f>IFERROR(($G$77-(F80-1))*$G$2, 0)</f>
        <v>0</v>
      </c>
      <c r="H80" s="16" t="s">
        <v>43</v>
      </c>
      <c r="I80" s="16">
        <f>IFERROR(($I$77-(H80-1))*$I$2, 0)</f>
        <v>0</v>
      </c>
      <c r="J80" s="16" t="s">
        <v>43</v>
      </c>
      <c r="K80" s="16">
        <f>IFERROR(($K$77-(J80-1))*$K$2, 0)</f>
        <v>0</v>
      </c>
      <c r="L80" s="16" t="s">
        <v>43</v>
      </c>
      <c r="M80" s="16">
        <f t="shared" ref="M80:M81" si="63">IFERROR(($M78-(L80-1))*$M$2, 0)</f>
        <v>0</v>
      </c>
      <c r="N80" s="16">
        <v>3</v>
      </c>
      <c r="O80" s="16">
        <f>IFERROR(($O$77-(N80-1))*$O$2, 0)</f>
        <v>1.2</v>
      </c>
      <c r="P80" s="16" t="s">
        <v>43</v>
      </c>
      <c r="Q80" s="29">
        <f>IFERROR(($Q$77-(P80-1))*$Q$2, 0)</f>
        <v>0</v>
      </c>
      <c r="R80" s="16">
        <f t="shared" si="60"/>
        <v>1</v>
      </c>
      <c r="S80" s="16">
        <f t="shared" si="61"/>
        <v>0</v>
      </c>
      <c r="T80" s="16">
        <f t="shared" si="62"/>
        <v>0</v>
      </c>
      <c r="U80" s="16">
        <f t="shared" ref="U80:U81" si="64">IF(T80&lt;&gt;0,RANK(T80,T$79:T$81,0), 0 )</f>
        <v>0</v>
      </c>
    </row>
    <row r="81" spans="1:21">
      <c r="A81" s="19" t="s">
        <v>55</v>
      </c>
      <c r="B81" s="16" t="s">
        <v>43</v>
      </c>
      <c r="C81" s="16">
        <f>IFERROR(($C$77-(B81-1))*$C$2, 0)</f>
        <v>0</v>
      </c>
      <c r="D81" s="16" t="s">
        <v>43</v>
      </c>
      <c r="E81" s="16">
        <f>IFERROR(($E$77-(D81-1))*$E$2, 0)</f>
        <v>0</v>
      </c>
      <c r="F81" s="16" t="s">
        <v>43</v>
      </c>
      <c r="G81" s="16">
        <f>IFERROR(($G$77-(F81-1))*$G$2, 0)</f>
        <v>0</v>
      </c>
      <c r="H81" s="16" t="s">
        <v>43</v>
      </c>
      <c r="I81" s="16">
        <f>IFERROR(($I$77-(H81-1))*$I$2, 0)</f>
        <v>0</v>
      </c>
      <c r="J81" s="16" t="s">
        <v>43</v>
      </c>
      <c r="K81" s="16">
        <f>IFERROR(($K$77-(J81-1))*$K$2, 0)</f>
        <v>0</v>
      </c>
      <c r="L81" s="16" t="s">
        <v>43</v>
      </c>
      <c r="M81" s="16">
        <f t="shared" si="63"/>
        <v>0</v>
      </c>
      <c r="N81" s="16">
        <v>1</v>
      </c>
      <c r="O81" s="16">
        <f>IFERROR(($O$77-(N81-1))*$O$2, 0)</f>
        <v>3.5999999999999996</v>
      </c>
      <c r="P81" s="16" t="s">
        <v>43</v>
      </c>
      <c r="Q81" s="29">
        <f>IFERROR(($Q$77-(P81-1))*$Q$2, 0)</f>
        <v>0</v>
      </c>
      <c r="R81" s="16">
        <f t="shared" si="60"/>
        <v>1</v>
      </c>
      <c r="S81" s="16">
        <f t="shared" si="61"/>
        <v>0</v>
      </c>
      <c r="T81" s="16">
        <f t="shared" si="62"/>
        <v>0</v>
      </c>
      <c r="U81" s="16">
        <f t="shared" si="64"/>
        <v>0</v>
      </c>
    </row>
  </sheetData>
  <sheetProtection password="CA81" sheet="1" objects="1" scenarios="1" formatCells="0" formatColumns="0" formatRows="0" insertColumns="0" insertRows="0" insertHyperlinks="0" deleteColumns="0" deleteRows="0" sort="0" autoFilter="0" pivotTables="0"/>
  <sortState ref="A70:U75">
    <sortCondition ref="U70:U75" customList="1,2,3,4,5,6,7,8,0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дома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Кубицкий</dc:creator>
  <cp:lastModifiedBy>Кубицкий</cp:lastModifiedBy>
  <cp:lastPrinted>2013-10-16T11:11:44Z</cp:lastPrinted>
  <dcterms:created xsi:type="dcterms:W3CDTF">2013-10-16T09:42:25Z</dcterms:created>
  <dcterms:modified xsi:type="dcterms:W3CDTF">2013-10-17T09:26:34Z</dcterms:modified>
</cp:coreProperties>
</file>